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9396" windowHeight="4800" tabRatio="599" activeTab="3"/>
  </bookViews>
  <sheets>
    <sheet name="生產值(1)" sheetId="1" r:id="rId1"/>
    <sheet name="出口國(2)" sheetId="2" r:id="rId2"/>
    <sheet name="進口國 (3)" sheetId="3" r:id="rId3"/>
    <sheet name="四國產銷比較表(4)" sheetId="4" r:id="rId4"/>
  </sheets>
  <definedNames/>
  <calcPr fullCalcOnLoad="1"/>
</workbook>
</file>

<file path=xl/sharedStrings.xml><?xml version="1.0" encoding="utf-8"?>
<sst xmlns="http://schemas.openxmlformats.org/spreadsheetml/2006/main" count="373" uniqueCount="213">
  <si>
    <t xml:space="preserve">               Taiwan Woodworking Machinery</t>
  </si>
  <si>
    <t>Unit: Million NT$</t>
  </si>
  <si>
    <t>Woodworking</t>
  </si>
  <si>
    <t>Year</t>
  </si>
  <si>
    <t>Firm</t>
  </si>
  <si>
    <t>Employees</t>
  </si>
  <si>
    <t>Machinery</t>
  </si>
  <si>
    <t>Export</t>
  </si>
  <si>
    <t>Foreign</t>
  </si>
  <si>
    <t>Domestic</t>
  </si>
  <si>
    <t>Production</t>
  </si>
  <si>
    <t>Exports</t>
  </si>
  <si>
    <t>Imports</t>
  </si>
  <si>
    <t>Demand</t>
  </si>
  <si>
    <t>Rate(%)</t>
  </si>
  <si>
    <t>Value</t>
  </si>
  <si>
    <t>Ton</t>
  </si>
  <si>
    <r>
      <t>(3,143,678</t>
    </r>
    <r>
      <rPr>
        <sz val="12"/>
        <rFont val="新細明體"/>
        <family val="0"/>
      </rPr>
      <t>台</t>
    </r>
    <r>
      <rPr>
        <sz val="12"/>
        <rFont val="Times New Roman"/>
        <family val="1"/>
      </rPr>
      <t>)</t>
    </r>
  </si>
  <si>
    <r>
      <t>(11,008</t>
    </r>
    <r>
      <rPr>
        <sz val="12"/>
        <rFont val="新細明體"/>
        <family val="0"/>
      </rPr>
      <t>台</t>
    </r>
    <r>
      <rPr>
        <sz val="12"/>
        <rFont val="Times New Roman"/>
        <family val="1"/>
      </rPr>
      <t>)</t>
    </r>
  </si>
  <si>
    <r>
      <t>(3,270,153</t>
    </r>
    <r>
      <rPr>
        <sz val="12"/>
        <rFont val="新細明體"/>
        <family val="0"/>
      </rPr>
      <t>台</t>
    </r>
    <r>
      <rPr>
        <sz val="12"/>
        <rFont val="Times New Roman"/>
        <family val="1"/>
      </rPr>
      <t>)</t>
    </r>
  </si>
  <si>
    <r>
      <t>(10,179</t>
    </r>
    <r>
      <rPr>
        <sz val="12"/>
        <rFont val="新細明體"/>
        <family val="0"/>
      </rPr>
      <t>台</t>
    </r>
    <r>
      <rPr>
        <sz val="12"/>
        <rFont val="Times New Roman"/>
        <family val="1"/>
      </rPr>
      <t>)</t>
    </r>
  </si>
  <si>
    <r>
      <t>(2,853,442</t>
    </r>
    <r>
      <rPr>
        <sz val="12"/>
        <rFont val="新細明體"/>
        <family val="0"/>
      </rPr>
      <t>台</t>
    </r>
    <r>
      <rPr>
        <sz val="12"/>
        <rFont val="Times New Roman"/>
        <family val="1"/>
      </rPr>
      <t>)</t>
    </r>
  </si>
  <si>
    <r>
      <t>(12,876</t>
    </r>
    <r>
      <rPr>
        <sz val="12"/>
        <rFont val="新細明體"/>
        <family val="0"/>
      </rPr>
      <t>台</t>
    </r>
    <r>
      <rPr>
        <sz val="12"/>
        <rFont val="Times New Roman"/>
        <family val="1"/>
      </rPr>
      <t>)</t>
    </r>
  </si>
  <si>
    <r>
      <t>(3,320,646</t>
    </r>
    <r>
      <rPr>
        <sz val="12"/>
        <rFont val="新細明體"/>
        <family val="0"/>
      </rPr>
      <t>台</t>
    </r>
    <r>
      <rPr>
        <sz val="12"/>
        <rFont val="Times New Roman"/>
        <family val="1"/>
      </rPr>
      <t>)</t>
    </r>
  </si>
  <si>
    <r>
      <t>(18,562</t>
    </r>
    <r>
      <rPr>
        <sz val="12"/>
        <rFont val="新細明體"/>
        <family val="0"/>
      </rPr>
      <t>台</t>
    </r>
    <r>
      <rPr>
        <sz val="12"/>
        <rFont val="Times New Roman"/>
        <family val="1"/>
      </rPr>
      <t>)</t>
    </r>
  </si>
  <si>
    <t>資料來源 : TAMI , 進出口統計月報</t>
  </si>
  <si>
    <t>US$=27.4NT$(1996)</t>
  </si>
  <si>
    <t>US$=26.4NT$(1994)</t>
  </si>
  <si>
    <t>US$=28.7NT$(1997)</t>
  </si>
  <si>
    <t>US$=26.44NT$(1995)</t>
  </si>
  <si>
    <t>國家名稱</t>
  </si>
  <si>
    <r>
      <t xml:space="preserve">1997 </t>
    </r>
    <r>
      <rPr>
        <b/>
        <sz val="12"/>
        <rFont val="新細明體"/>
        <family val="0"/>
      </rPr>
      <t>年</t>
    </r>
  </si>
  <si>
    <r>
      <t xml:space="preserve">1996 </t>
    </r>
    <r>
      <rPr>
        <b/>
        <sz val="12"/>
        <rFont val="新細明體"/>
        <family val="0"/>
      </rPr>
      <t>年</t>
    </r>
  </si>
  <si>
    <r>
      <t xml:space="preserve">1995 </t>
    </r>
    <r>
      <rPr>
        <b/>
        <sz val="12"/>
        <rFont val="新細明體"/>
        <family val="0"/>
      </rPr>
      <t>年</t>
    </r>
  </si>
  <si>
    <t>VALUE</t>
  </si>
  <si>
    <t>97/96</t>
  </si>
  <si>
    <t>96/95</t>
  </si>
  <si>
    <t>Rank</t>
  </si>
  <si>
    <t>COUNTRY</t>
  </si>
  <si>
    <t>NT$ Million</t>
  </si>
  <si>
    <t>%</t>
  </si>
  <si>
    <t>U.S.A.</t>
  </si>
  <si>
    <t>美國</t>
  </si>
  <si>
    <t>Malaysia</t>
  </si>
  <si>
    <t>馬來西亞</t>
  </si>
  <si>
    <t>Indonesia</t>
  </si>
  <si>
    <t>印尼</t>
  </si>
  <si>
    <t>Canada</t>
  </si>
  <si>
    <t>加拿大</t>
  </si>
  <si>
    <t>Japan</t>
  </si>
  <si>
    <t>日本</t>
  </si>
  <si>
    <t>Korea</t>
  </si>
  <si>
    <t>韓國</t>
  </si>
  <si>
    <t>Germany</t>
  </si>
  <si>
    <t>德國</t>
  </si>
  <si>
    <t>Thailand</t>
  </si>
  <si>
    <t>泰國</t>
  </si>
  <si>
    <t>U. K.</t>
  </si>
  <si>
    <t>英國</t>
  </si>
  <si>
    <t>Australia</t>
  </si>
  <si>
    <t>澳洲</t>
  </si>
  <si>
    <t>South Africa</t>
  </si>
  <si>
    <t>南非</t>
  </si>
  <si>
    <t>Others</t>
  </si>
  <si>
    <t>其他</t>
  </si>
  <si>
    <t>Total</t>
  </si>
  <si>
    <t>合計</t>
  </si>
  <si>
    <t>資料來源:進出口統計月報</t>
  </si>
  <si>
    <t>Italy</t>
  </si>
  <si>
    <t>義大利</t>
  </si>
  <si>
    <t>Swiss</t>
  </si>
  <si>
    <t>瑞士</t>
  </si>
  <si>
    <t>France</t>
  </si>
  <si>
    <t>法國</t>
  </si>
  <si>
    <t>UnitedKingdom</t>
  </si>
  <si>
    <t>Netherland</t>
  </si>
  <si>
    <t>荷蘭</t>
  </si>
  <si>
    <t>資料來源：進出口統計月報</t>
  </si>
  <si>
    <t>義大利</t>
  </si>
  <si>
    <r>
      <t>(3,520,884</t>
    </r>
    <r>
      <rPr>
        <sz val="12"/>
        <rFont val="新細明體"/>
        <family val="0"/>
      </rPr>
      <t>台</t>
    </r>
    <r>
      <rPr>
        <sz val="12"/>
        <rFont val="Times New Roman"/>
        <family val="1"/>
      </rPr>
      <t>)</t>
    </r>
  </si>
  <si>
    <r>
      <t>(17,075</t>
    </r>
    <r>
      <rPr>
        <sz val="12"/>
        <rFont val="新細明體"/>
        <family val="0"/>
      </rPr>
      <t>台</t>
    </r>
    <r>
      <rPr>
        <sz val="12"/>
        <rFont val="Times New Roman"/>
        <family val="1"/>
      </rPr>
      <t>)</t>
    </r>
  </si>
  <si>
    <r>
      <t>US$=</t>
    </r>
    <r>
      <rPr>
        <b/>
        <sz val="12"/>
        <rFont val="Times New Roman"/>
        <family val="1"/>
      </rPr>
      <t>33.48</t>
    </r>
    <r>
      <rPr>
        <b/>
        <sz val="12"/>
        <rFont val="Times New Roman"/>
        <family val="1"/>
      </rPr>
      <t>NT$(199</t>
    </r>
    <r>
      <rPr>
        <b/>
        <sz val="12"/>
        <rFont val="Times New Roman"/>
        <family val="1"/>
      </rPr>
      <t>8</t>
    </r>
    <r>
      <rPr>
        <b/>
        <sz val="12"/>
        <rFont val="Times New Roman"/>
        <family val="1"/>
      </rPr>
      <t>)</t>
    </r>
  </si>
  <si>
    <r>
      <t xml:space="preserve">1998 </t>
    </r>
    <r>
      <rPr>
        <b/>
        <sz val="12"/>
        <rFont val="新細明體"/>
        <family val="0"/>
      </rPr>
      <t>年</t>
    </r>
  </si>
  <si>
    <t>98/97</t>
  </si>
  <si>
    <t>法國</t>
  </si>
  <si>
    <t>荷蘭</t>
  </si>
  <si>
    <t>France</t>
  </si>
  <si>
    <t>Italy</t>
  </si>
  <si>
    <t>Netherlands</t>
  </si>
  <si>
    <t xml:space="preserve"> </t>
  </si>
  <si>
    <r>
      <t>(4,157,054</t>
    </r>
    <r>
      <rPr>
        <sz val="12"/>
        <rFont val="新細明體"/>
        <family val="0"/>
      </rPr>
      <t>台</t>
    </r>
    <r>
      <rPr>
        <sz val="12"/>
        <rFont val="Times New Roman"/>
        <family val="1"/>
      </rPr>
      <t>)</t>
    </r>
  </si>
  <si>
    <r>
      <t>(9,544</t>
    </r>
    <r>
      <rPr>
        <sz val="12"/>
        <rFont val="新細明體"/>
        <family val="0"/>
      </rPr>
      <t>台</t>
    </r>
    <r>
      <rPr>
        <sz val="12"/>
        <rFont val="Times New Roman"/>
        <family val="1"/>
      </rPr>
      <t>)</t>
    </r>
  </si>
  <si>
    <r>
      <t xml:space="preserve">1999 </t>
    </r>
    <r>
      <rPr>
        <b/>
        <sz val="12"/>
        <rFont val="新細明體"/>
        <family val="0"/>
      </rPr>
      <t>年</t>
    </r>
  </si>
  <si>
    <t>99/98</t>
  </si>
  <si>
    <t>新加坡</t>
  </si>
  <si>
    <t>越南</t>
  </si>
  <si>
    <t>Singapore</t>
  </si>
  <si>
    <t>Vietnam</t>
  </si>
  <si>
    <r>
      <t>US$=</t>
    </r>
    <r>
      <rPr>
        <b/>
        <sz val="12"/>
        <rFont val="Times New Roman"/>
        <family val="1"/>
      </rPr>
      <t>32.32</t>
    </r>
    <r>
      <rPr>
        <b/>
        <sz val="12"/>
        <rFont val="Times New Roman"/>
        <family val="1"/>
      </rPr>
      <t>NT$(199</t>
    </r>
    <r>
      <rPr>
        <b/>
        <sz val="12"/>
        <rFont val="Times New Roman"/>
        <family val="1"/>
      </rPr>
      <t>9</t>
    </r>
    <r>
      <rPr>
        <b/>
        <sz val="12"/>
        <rFont val="Times New Roman"/>
        <family val="1"/>
      </rPr>
      <t>)</t>
    </r>
  </si>
  <si>
    <r>
      <t>(4,299,505</t>
    </r>
    <r>
      <rPr>
        <sz val="12"/>
        <rFont val="新細明體"/>
        <family val="0"/>
      </rPr>
      <t>台</t>
    </r>
    <r>
      <rPr>
        <sz val="12"/>
        <rFont val="Times New Roman"/>
        <family val="1"/>
      </rPr>
      <t>)</t>
    </r>
  </si>
  <si>
    <r>
      <t>(11,470</t>
    </r>
    <r>
      <rPr>
        <sz val="12"/>
        <rFont val="新細明體"/>
        <family val="0"/>
      </rPr>
      <t>台</t>
    </r>
    <r>
      <rPr>
        <sz val="12"/>
        <rFont val="Times New Roman"/>
        <family val="1"/>
      </rPr>
      <t>)</t>
    </r>
  </si>
  <si>
    <r>
      <t>US$=</t>
    </r>
    <r>
      <rPr>
        <b/>
        <sz val="12"/>
        <rFont val="Times New Roman"/>
        <family val="1"/>
      </rPr>
      <t>31.10</t>
    </r>
    <r>
      <rPr>
        <b/>
        <sz val="12"/>
        <rFont val="Times New Roman"/>
        <family val="1"/>
      </rPr>
      <t>NT$(</t>
    </r>
    <r>
      <rPr>
        <b/>
        <sz val="12"/>
        <rFont val="Times New Roman"/>
        <family val="1"/>
      </rPr>
      <t>2000</t>
    </r>
    <r>
      <rPr>
        <b/>
        <sz val="12"/>
        <rFont val="Times New Roman"/>
        <family val="1"/>
      </rPr>
      <t>)</t>
    </r>
  </si>
  <si>
    <t>00/99</t>
  </si>
  <si>
    <r>
      <t>2000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0"/>
      </rPr>
      <t>年</t>
    </r>
  </si>
  <si>
    <t>US$=31.18NT$ (2000)</t>
  </si>
  <si>
    <r>
      <t>(3,297,845</t>
    </r>
    <r>
      <rPr>
        <sz val="12"/>
        <rFont val="新細明體"/>
        <family val="0"/>
      </rPr>
      <t>台</t>
    </r>
    <r>
      <rPr>
        <sz val="12"/>
        <rFont val="Times New Roman"/>
        <family val="1"/>
      </rPr>
      <t>)</t>
    </r>
  </si>
  <si>
    <r>
      <t>(6,195</t>
    </r>
    <r>
      <rPr>
        <sz val="12"/>
        <rFont val="新細明體"/>
        <family val="0"/>
      </rPr>
      <t>台</t>
    </r>
    <r>
      <rPr>
        <sz val="12"/>
        <rFont val="Times New Roman"/>
        <family val="1"/>
      </rPr>
      <t>)</t>
    </r>
  </si>
  <si>
    <r>
      <t>US$=</t>
    </r>
    <r>
      <rPr>
        <b/>
        <sz val="12"/>
        <rFont val="Times New Roman"/>
        <family val="1"/>
      </rPr>
      <t>33.71</t>
    </r>
    <r>
      <rPr>
        <b/>
        <sz val="12"/>
        <rFont val="Times New Roman"/>
        <family val="1"/>
      </rPr>
      <t>NT$(</t>
    </r>
    <r>
      <rPr>
        <b/>
        <sz val="12"/>
        <rFont val="Times New Roman"/>
        <family val="1"/>
      </rPr>
      <t>2001</t>
    </r>
    <r>
      <rPr>
        <b/>
        <sz val="12"/>
        <rFont val="Times New Roman"/>
        <family val="1"/>
      </rPr>
      <t>)</t>
    </r>
  </si>
  <si>
    <t>01/00</t>
  </si>
  <si>
    <t>H.K.+China</t>
  </si>
  <si>
    <r>
      <t>2001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0"/>
      </rPr>
      <t>年</t>
    </r>
  </si>
  <si>
    <t>H.K. +China</t>
  </si>
  <si>
    <r>
      <t>香港</t>
    </r>
    <r>
      <rPr>
        <sz val="13"/>
        <rFont val="Times New Roman"/>
        <family val="1"/>
      </rPr>
      <t>+</t>
    </r>
    <r>
      <rPr>
        <sz val="13"/>
        <rFont val="標楷體"/>
        <family val="4"/>
      </rPr>
      <t>大陸</t>
    </r>
  </si>
  <si>
    <t xml:space="preserve"> </t>
  </si>
  <si>
    <r>
      <t>香港</t>
    </r>
    <r>
      <rPr>
        <sz val="12"/>
        <rFont val="標楷體"/>
        <family val="4"/>
      </rPr>
      <t>＋大陸</t>
    </r>
  </si>
  <si>
    <r>
      <t>(4,410,752</t>
    </r>
    <r>
      <rPr>
        <sz val="12"/>
        <rFont val="新細明體"/>
        <family val="0"/>
      </rPr>
      <t>台</t>
    </r>
    <r>
      <rPr>
        <sz val="12"/>
        <rFont val="Times New Roman"/>
        <family val="1"/>
      </rPr>
      <t>)</t>
    </r>
  </si>
  <si>
    <r>
      <t>(8,610</t>
    </r>
    <r>
      <rPr>
        <sz val="12"/>
        <rFont val="新細明體"/>
        <family val="0"/>
      </rPr>
      <t>台</t>
    </r>
    <r>
      <rPr>
        <sz val="12"/>
        <rFont val="Times New Roman"/>
        <family val="1"/>
      </rPr>
      <t>)</t>
    </r>
  </si>
  <si>
    <r>
      <t>US$=</t>
    </r>
    <r>
      <rPr>
        <b/>
        <sz val="12"/>
        <rFont val="Times New Roman"/>
        <family val="1"/>
      </rPr>
      <t>34.492</t>
    </r>
    <r>
      <rPr>
        <b/>
        <sz val="12"/>
        <rFont val="Times New Roman"/>
        <family val="1"/>
      </rPr>
      <t>NT$(</t>
    </r>
    <r>
      <rPr>
        <b/>
        <sz val="12"/>
        <rFont val="Times New Roman"/>
        <family val="1"/>
      </rPr>
      <t>2002</t>
    </r>
    <r>
      <rPr>
        <b/>
        <sz val="12"/>
        <rFont val="Times New Roman"/>
        <family val="1"/>
      </rPr>
      <t>)</t>
    </r>
  </si>
  <si>
    <r>
      <t>表二</t>
    </r>
    <r>
      <rPr>
        <b/>
        <sz val="16"/>
        <rFont val="全真粗明體"/>
        <family val="3"/>
      </rPr>
      <t xml:space="preserve">  2000</t>
    </r>
    <r>
      <rPr>
        <b/>
        <sz val="16"/>
        <rFont val="細明體"/>
        <family val="3"/>
      </rPr>
      <t>～</t>
    </r>
    <r>
      <rPr>
        <b/>
        <sz val="16"/>
        <rFont val="全真粗明體"/>
        <family val="3"/>
      </rPr>
      <t>2002</t>
    </r>
    <r>
      <rPr>
        <b/>
        <sz val="16"/>
        <rFont val="細明體"/>
        <family val="3"/>
      </rPr>
      <t>年</t>
    </r>
    <r>
      <rPr>
        <b/>
        <sz val="16"/>
        <rFont val="全真粗明體"/>
        <family val="3"/>
      </rPr>
      <t xml:space="preserve"> </t>
    </r>
    <r>
      <rPr>
        <b/>
        <sz val="16"/>
        <rFont val="細明體"/>
        <family val="3"/>
      </rPr>
      <t>台灣出口木工機械主要代表性國家統計表</t>
    </r>
  </si>
  <si>
    <t>02/01</t>
  </si>
  <si>
    <t xml:space="preserve">   US$=31.10NT$ (2000)           US$=33.71NT$ (2001)         US$=34.49NT$ (2002)     </t>
  </si>
  <si>
    <t xml:space="preserve"> </t>
  </si>
  <si>
    <r>
      <t>表三</t>
    </r>
    <r>
      <rPr>
        <b/>
        <sz val="16"/>
        <rFont val="全真粗明體"/>
        <family val="3"/>
      </rPr>
      <t xml:space="preserve">  2000</t>
    </r>
    <r>
      <rPr>
        <b/>
        <sz val="16"/>
        <rFont val="細明體"/>
        <family val="3"/>
      </rPr>
      <t>～</t>
    </r>
    <r>
      <rPr>
        <b/>
        <sz val="16"/>
        <rFont val="全真粗明體"/>
        <family val="3"/>
      </rPr>
      <t>2002</t>
    </r>
    <r>
      <rPr>
        <b/>
        <sz val="16"/>
        <rFont val="細明體"/>
        <family val="3"/>
      </rPr>
      <t>年</t>
    </r>
    <r>
      <rPr>
        <b/>
        <sz val="16"/>
        <rFont val="全真粗明體"/>
        <family val="3"/>
      </rPr>
      <t xml:space="preserve"> </t>
    </r>
    <r>
      <rPr>
        <b/>
        <sz val="16"/>
        <rFont val="細明體"/>
        <family val="3"/>
      </rPr>
      <t>台灣進口木工機械主要代表性國家統計表</t>
    </r>
  </si>
  <si>
    <r>
      <t>2002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0"/>
      </rPr>
      <t>年</t>
    </r>
  </si>
  <si>
    <t>02/01</t>
  </si>
  <si>
    <t>瑞典</t>
  </si>
  <si>
    <t xml:space="preserve"> </t>
  </si>
  <si>
    <t>US$=33.40NT$ (2001)</t>
  </si>
  <si>
    <t>US$=34.62NT$ (2002)</t>
  </si>
  <si>
    <t>Sweden</t>
  </si>
  <si>
    <t xml:space="preserve">US$=31.18NT$ (2000)    </t>
  </si>
  <si>
    <t>國家</t>
  </si>
  <si>
    <r>
      <t>德</t>
    </r>
    <r>
      <rPr>
        <b/>
        <sz val="11"/>
        <rFont val="Times New Roman"/>
        <family val="1"/>
      </rPr>
      <t xml:space="preserve">         </t>
    </r>
    <r>
      <rPr>
        <b/>
        <sz val="11"/>
        <rFont val="全真楷書"/>
        <family val="3"/>
      </rPr>
      <t>國</t>
    </r>
  </si>
  <si>
    <r>
      <t>日</t>
    </r>
    <r>
      <rPr>
        <b/>
        <sz val="11"/>
        <rFont val="Times New Roman"/>
        <family val="1"/>
      </rPr>
      <t xml:space="preserve">    </t>
    </r>
    <r>
      <rPr>
        <b/>
        <sz val="11"/>
        <rFont val="全真楷書"/>
        <family val="3"/>
      </rPr>
      <t>本</t>
    </r>
  </si>
  <si>
    <r>
      <t>台</t>
    </r>
    <r>
      <rPr>
        <b/>
        <sz val="11"/>
        <rFont val="Times New Roman"/>
        <family val="1"/>
      </rPr>
      <t xml:space="preserve">     </t>
    </r>
    <r>
      <rPr>
        <b/>
        <sz val="11"/>
        <rFont val="全真楷書"/>
        <family val="3"/>
      </rPr>
      <t>灣</t>
    </r>
  </si>
  <si>
    <r>
      <t>單位</t>
    </r>
    <r>
      <rPr>
        <b/>
        <sz val="11"/>
        <rFont val="Times New Roman"/>
        <family val="1"/>
      </rPr>
      <t xml:space="preserve">: </t>
    </r>
    <r>
      <rPr>
        <b/>
        <sz val="11"/>
        <rFont val="全真楷書"/>
        <family val="3"/>
      </rPr>
      <t>百萬日元</t>
    </r>
  </si>
  <si>
    <r>
      <t>單位</t>
    </r>
    <r>
      <rPr>
        <b/>
        <sz val="11"/>
        <rFont val="Times New Roman"/>
        <family val="1"/>
      </rPr>
      <t xml:space="preserve">: </t>
    </r>
    <r>
      <rPr>
        <b/>
        <sz val="11"/>
        <rFont val="全真楷書"/>
        <family val="3"/>
      </rPr>
      <t>百萬新台幣</t>
    </r>
  </si>
  <si>
    <r>
      <t xml:space="preserve"> ( </t>
    </r>
    <r>
      <rPr>
        <b/>
        <sz val="11"/>
        <rFont val="全真楷書"/>
        <family val="3"/>
      </rPr>
      <t>百萬美元</t>
    </r>
    <r>
      <rPr>
        <b/>
        <sz val="11"/>
        <rFont val="Times New Roman"/>
        <family val="1"/>
      </rPr>
      <t>)</t>
    </r>
  </si>
  <si>
    <r>
      <t xml:space="preserve"> (</t>
    </r>
    <r>
      <rPr>
        <b/>
        <sz val="11"/>
        <rFont val="全真楷書"/>
        <family val="3"/>
      </rPr>
      <t>百萬美元</t>
    </r>
    <r>
      <rPr>
        <b/>
        <sz val="11"/>
        <rFont val="Times New Roman"/>
        <family val="1"/>
      </rPr>
      <t>)</t>
    </r>
  </si>
  <si>
    <r>
      <t xml:space="preserve">( </t>
    </r>
    <r>
      <rPr>
        <b/>
        <sz val="11"/>
        <rFont val="全真楷書"/>
        <family val="3"/>
      </rPr>
      <t>％</t>
    </r>
    <r>
      <rPr>
        <b/>
        <sz val="11"/>
        <rFont val="Times New Roman"/>
        <family val="1"/>
      </rPr>
      <t>)</t>
    </r>
  </si>
  <si>
    <t>年度</t>
  </si>
  <si>
    <t>生產值</t>
  </si>
  <si>
    <t>出口值</t>
  </si>
  <si>
    <t>進口值</t>
  </si>
  <si>
    <r>
      <t>1993</t>
    </r>
    <r>
      <rPr>
        <sz val="11"/>
        <rFont val="全真楷書"/>
        <family val="3"/>
      </rPr>
      <t>年</t>
    </r>
  </si>
  <si>
    <t>ROC/ITALY</t>
  </si>
  <si>
    <t>ROC/JAPAN</t>
  </si>
  <si>
    <t>(823)</t>
  </si>
  <si>
    <t>(262)</t>
  </si>
  <si>
    <t>(53)</t>
  </si>
  <si>
    <t>(590)</t>
  </si>
  <si>
    <t>(554)</t>
  </si>
  <si>
    <t>(137)</t>
  </si>
  <si>
    <t>(736)</t>
  </si>
  <si>
    <t>(237)</t>
  </si>
  <si>
    <t>(57)</t>
  </si>
  <si>
    <t>(649)</t>
  </si>
  <si>
    <t>(618)</t>
  </si>
  <si>
    <t>(138)</t>
  </si>
  <si>
    <t xml:space="preserve"> </t>
  </si>
  <si>
    <t>(685)</t>
  </si>
  <si>
    <t>(242)</t>
  </si>
  <si>
    <t>(64)</t>
  </si>
  <si>
    <t>(704)</t>
  </si>
  <si>
    <t>(676)</t>
  </si>
  <si>
    <t>(150)</t>
  </si>
  <si>
    <t>(331)</t>
  </si>
  <si>
    <t>(568)</t>
  </si>
  <si>
    <t>(545)</t>
  </si>
  <si>
    <t>(187)</t>
  </si>
  <si>
    <t>(680)</t>
  </si>
  <si>
    <t>(660)</t>
  </si>
  <si>
    <t>(157)</t>
  </si>
  <si>
    <t>(816)</t>
  </si>
  <si>
    <t>(793)</t>
  </si>
  <si>
    <t>(193)</t>
  </si>
  <si>
    <t>資料來源：台灣區機器工業同業公會, ASSOCOMAPLAST, 日本通產省統計月報, VDMA EUMABOIS (歐洲木工機製造公會)</t>
  </si>
  <si>
    <t xml:space="preserve">US$=1.43  DM (1995)   </t>
  </si>
  <si>
    <r>
      <t xml:space="preserve">US$=94     </t>
    </r>
    <r>
      <rPr>
        <sz val="10"/>
        <rFont val="新細明體"/>
        <family val="1"/>
      </rPr>
      <t>￥</t>
    </r>
    <r>
      <rPr>
        <sz val="10"/>
        <rFont val="Times New Roman"/>
        <family val="1"/>
      </rPr>
      <t xml:space="preserve"> (1995)   </t>
    </r>
  </si>
  <si>
    <t xml:space="preserve">US$=26.5  NT$ (1995)   </t>
  </si>
  <si>
    <t xml:space="preserve">US$=1.50  DM (1996)   </t>
  </si>
  <si>
    <r>
      <t xml:space="preserve">US$=108.8 </t>
    </r>
    <r>
      <rPr>
        <sz val="10"/>
        <rFont val="新細明體"/>
        <family val="1"/>
      </rPr>
      <t>￥</t>
    </r>
    <r>
      <rPr>
        <sz val="10"/>
        <rFont val="Times New Roman"/>
        <family val="1"/>
      </rPr>
      <t xml:space="preserve"> (1996)   </t>
    </r>
  </si>
  <si>
    <t xml:space="preserve">US$=27.4  NT$ (1996)   </t>
  </si>
  <si>
    <t xml:space="preserve">US$=1.73  DM (1997)   </t>
  </si>
  <si>
    <r>
      <t xml:space="preserve">US$=121   </t>
    </r>
    <r>
      <rPr>
        <sz val="10"/>
        <rFont val="新細明體"/>
        <family val="1"/>
      </rPr>
      <t>￥</t>
    </r>
    <r>
      <rPr>
        <sz val="10"/>
        <rFont val="Times New Roman"/>
        <family val="1"/>
      </rPr>
      <t xml:space="preserve"> (1997)   </t>
    </r>
  </si>
  <si>
    <t xml:space="preserve">US$=28.7  NT$ (1997)   </t>
  </si>
  <si>
    <t xml:space="preserve">US$=1.76  DM (1998)   </t>
  </si>
  <si>
    <r>
      <t xml:space="preserve">US$=131   </t>
    </r>
    <r>
      <rPr>
        <sz val="10"/>
        <rFont val="新細明體"/>
        <family val="1"/>
      </rPr>
      <t>￥</t>
    </r>
    <r>
      <rPr>
        <sz val="10"/>
        <rFont val="Times New Roman"/>
        <family val="1"/>
      </rPr>
      <t xml:space="preserve"> (1998)   </t>
    </r>
  </si>
  <si>
    <t xml:space="preserve">US$=33.48 NT$ (1998)   </t>
  </si>
  <si>
    <t xml:space="preserve">US$=0.937 Euro (1999)   </t>
  </si>
  <si>
    <r>
      <t xml:space="preserve">US$=114   </t>
    </r>
    <r>
      <rPr>
        <sz val="10"/>
        <rFont val="新細明體"/>
        <family val="1"/>
      </rPr>
      <t>￥</t>
    </r>
    <r>
      <rPr>
        <sz val="10"/>
        <rFont val="Times New Roman"/>
        <family val="1"/>
      </rPr>
      <t xml:space="preserve"> (1999)   </t>
    </r>
  </si>
  <si>
    <t xml:space="preserve">US$=32.32 NT$ (1999)   </t>
  </si>
  <si>
    <t xml:space="preserve">US$=1.11  Euro (2000)   </t>
  </si>
  <si>
    <r>
      <t xml:space="preserve">US$=108   </t>
    </r>
    <r>
      <rPr>
        <sz val="10"/>
        <rFont val="新細明體"/>
        <family val="1"/>
      </rPr>
      <t>￥</t>
    </r>
    <r>
      <rPr>
        <sz val="10"/>
        <rFont val="Times New Roman"/>
        <family val="1"/>
      </rPr>
      <t xml:space="preserve"> (2000)   </t>
    </r>
  </si>
  <si>
    <t xml:space="preserve">US$=31.10 NT$ (2000)   </t>
  </si>
  <si>
    <r>
      <t>2000</t>
    </r>
    <r>
      <rPr>
        <b/>
        <sz val="11"/>
        <rFont val="全真楷書"/>
        <family val="3"/>
      </rPr>
      <t>年百萬歐元</t>
    </r>
  </si>
  <si>
    <t>出口值比較</t>
  </si>
  <si>
    <t>(87)</t>
  </si>
  <si>
    <t>(653)</t>
  </si>
  <si>
    <t>(665)</t>
  </si>
  <si>
    <t>(557)</t>
  </si>
  <si>
    <t>(547)</t>
  </si>
  <si>
    <t>(95)</t>
  </si>
  <si>
    <t xml:space="preserve">US$=1.11 Euro (2001)   </t>
  </si>
  <si>
    <r>
      <t xml:space="preserve">US$=121   </t>
    </r>
    <r>
      <rPr>
        <sz val="10"/>
        <rFont val="新細明體"/>
        <family val="1"/>
      </rPr>
      <t>￥</t>
    </r>
    <r>
      <rPr>
        <sz val="10"/>
        <rFont val="Times New Roman"/>
        <family val="1"/>
      </rPr>
      <t xml:space="preserve"> (2001)   </t>
    </r>
  </si>
  <si>
    <t xml:space="preserve">US$=33.71 NT$ (2001)   </t>
  </si>
  <si>
    <t xml:space="preserve">US$=34.49 NT$ (2002)   </t>
  </si>
  <si>
    <t>單位: 百萬美元</t>
  </si>
  <si>
    <r>
      <t>表一</t>
    </r>
    <r>
      <rPr>
        <b/>
        <sz val="16"/>
        <rFont val="全真粗明體"/>
        <family val="3"/>
      </rPr>
      <t xml:space="preserve">  </t>
    </r>
    <r>
      <rPr>
        <b/>
        <sz val="16"/>
        <rFont val="Arial"/>
        <family val="2"/>
      </rPr>
      <t>1994</t>
    </r>
    <r>
      <rPr>
        <b/>
        <sz val="16"/>
        <rFont val="細明體"/>
        <family val="3"/>
      </rPr>
      <t>～</t>
    </r>
    <r>
      <rPr>
        <b/>
        <sz val="16"/>
        <rFont val="Arial"/>
        <family val="2"/>
      </rPr>
      <t>2002</t>
    </r>
    <r>
      <rPr>
        <b/>
        <sz val="16"/>
        <rFont val="細明體"/>
        <family val="3"/>
      </rPr>
      <t>年</t>
    </r>
    <r>
      <rPr>
        <b/>
        <sz val="16"/>
        <rFont val="全真粗明體"/>
        <family val="3"/>
      </rPr>
      <t xml:space="preserve"> </t>
    </r>
    <r>
      <rPr>
        <b/>
        <sz val="16"/>
        <rFont val="細明體"/>
        <family val="3"/>
      </rPr>
      <t>台灣木工機械生產出口進口需求統計表</t>
    </r>
  </si>
  <si>
    <t xml:space="preserve">Tabel 1  1994-2002  Production, Exports, Imports and Demand for </t>
  </si>
  <si>
    <t>Table2  Exports of Taiwan Woodworking Machinery in 2000-2002 by Destination</t>
  </si>
  <si>
    <t>Table 3  Imports of Taiwan Woodworking Machinery in 2000-2002 by Origin</t>
  </si>
  <si>
    <r>
      <t>表四</t>
    </r>
    <r>
      <rPr>
        <b/>
        <sz val="16"/>
        <rFont val="Times New Roman"/>
        <family val="1"/>
      </rPr>
      <t xml:space="preserve">  </t>
    </r>
    <r>
      <rPr>
        <b/>
        <sz val="16"/>
        <rFont val="全真粗明體"/>
        <family val="3"/>
      </rPr>
      <t>德國、義大利、日本、台灣 木工機械產銷比較表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</si>
</sst>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%"/>
    <numFmt numFmtId="179" formatCode="_-&quot;$&quot;* #,##0.0_-;\-&quot;$&quot;* #,##0.0_-;_-&quot;$&quot;* &quot;-&quot;??_-;_-@_-"/>
    <numFmt numFmtId="180" formatCode="m&quot;月&quot;d&quot;日&quot;"/>
  </numFmts>
  <fonts count="35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標楷體"/>
      <family val="4"/>
    </font>
    <font>
      <b/>
      <sz val="12"/>
      <name val="標楷體"/>
      <family val="4"/>
    </font>
    <font>
      <sz val="18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b/>
      <sz val="18"/>
      <name val="新細明體"/>
      <family val="1"/>
    </font>
    <font>
      <b/>
      <sz val="18"/>
      <name val="全真粗明體"/>
      <family val="3"/>
    </font>
    <font>
      <b/>
      <sz val="14"/>
      <name val="標楷體"/>
      <family val="4"/>
    </font>
    <font>
      <sz val="13"/>
      <name val="標楷體"/>
      <family val="4"/>
    </font>
    <font>
      <b/>
      <sz val="13"/>
      <name val="標楷體"/>
      <family val="4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b/>
      <sz val="16"/>
      <name val="全真粗明體"/>
      <family val="3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細明體"/>
      <family val="3"/>
    </font>
    <font>
      <b/>
      <sz val="16"/>
      <name val="Times New Roman"/>
      <family val="1"/>
    </font>
    <font>
      <b/>
      <sz val="11"/>
      <name val="全真楷書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全真楷書"/>
      <family val="3"/>
    </font>
    <font>
      <b/>
      <sz val="14"/>
      <name val="全真標準楷書"/>
      <family val="3"/>
    </font>
    <font>
      <sz val="10"/>
      <name val="Times New Roman"/>
      <family val="1"/>
    </font>
    <font>
      <sz val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177" fontId="8" fillId="2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10" fillId="2" borderId="0" xfId="0" applyFont="1" applyFill="1" applyAlignment="1" applyProtection="1">
      <alignment horizontal="centerContinuous"/>
      <protection/>
    </xf>
    <xf numFmtId="0" fontId="9" fillId="2" borderId="0" xfId="0" applyFont="1" applyFill="1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centerContinuous"/>
      <protection/>
    </xf>
    <xf numFmtId="178" fontId="5" fillId="2" borderId="3" xfId="17" applyNumberFormat="1" applyFont="1" applyFill="1" applyBorder="1" applyAlignment="1" applyProtection="1">
      <alignment horizontal="center"/>
      <protection/>
    </xf>
    <xf numFmtId="9" fontId="5" fillId="2" borderId="1" xfId="17" applyFont="1" applyFill="1" applyBorder="1" applyAlignment="1" applyProtection="1">
      <alignment/>
      <protection/>
    </xf>
    <xf numFmtId="9" fontId="5" fillId="2" borderId="2" xfId="17" applyFont="1" applyFill="1" applyBorder="1" applyAlignment="1" applyProtection="1">
      <alignment/>
      <protection/>
    </xf>
    <xf numFmtId="177" fontId="5" fillId="2" borderId="3" xfId="15" applyNumberFormat="1" applyFont="1" applyFill="1" applyBorder="1" applyAlignment="1" applyProtection="1">
      <alignment/>
      <protection/>
    </xf>
    <xf numFmtId="177" fontId="5" fillId="2" borderId="1" xfId="15" applyNumberFormat="1" applyFont="1" applyFill="1" applyBorder="1" applyAlignment="1" applyProtection="1">
      <alignment/>
      <protection/>
    </xf>
    <xf numFmtId="177" fontId="5" fillId="2" borderId="3" xfId="15" applyNumberFormat="1" applyFont="1" applyFill="1" applyBorder="1" applyAlignment="1" applyProtection="1">
      <alignment horizontal="center"/>
      <protection/>
    </xf>
    <xf numFmtId="177" fontId="5" fillId="2" borderId="1" xfId="15" applyNumberFormat="1" applyFont="1" applyFill="1" applyBorder="1" applyAlignment="1" applyProtection="1">
      <alignment horizontal="center"/>
      <protection/>
    </xf>
    <xf numFmtId="177" fontId="5" fillId="2" borderId="2" xfId="15" applyNumberFormat="1" applyFont="1" applyFill="1" applyBorder="1" applyAlignment="1" applyProtection="1">
      <alignment horizontal="center"/>
      <protection/>
    </xf>
    <xf numFmtId="177" fontId="5" fillId="2" borderId="2" xfId="15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177" fontId="5" fillId="2" borderId="4" xfId="15" applyNumberFormat="1" applyFont="1" applyFill="1" applyBorder="1" applyAlignment="1">
      <alignment/>
    </xf>
    <xf numFmtId="177" fontId="5" fillId="2" borderId="6" xfId="15" applyNumberFormat="1" applyFont="1" applyFill="1" applyBorder="1" applyAlignment="1">
      <alignment/>
    </xf>
    <xf numFmtId="177" fontId="5" fillId="2" borderId="4" xfId="15" applyNumberFormat="1" applyFont="1" applyFill="1" applyBorder="1" applyAlignment="1">
      <alignment/>
    </xf>
    <xf numFmtId="0" fontId="0" fillId="2" borderId="0" xfId="0" applyFill="1" applyAlignment="1">
      <alignment horizontal="centerContinuous"/>
    </xf>
    <xf numFmtId="0" fontId="12" fillId="2" borderId="0" xfId="0" applyFont="1" applyFill="1" applyAlignment="1">
      <alignment horizontal="centerContinuous"/>
    </xf>
    <xf numFmtId="0" fontId="5" fillId="2" borderId="8" xfId="0" applyFont="1" applyFill="1" applyBorder="1" applyAlignment="1">
      <alignment horizontal="centerContinuous"/>
    </xf>
    <xf numFmtId="9" fontId="5" fillId="2" borderId="4" xfId="17" applyFont="1" applyFill="1" applyBorder="1" applyAlignment="1">
      <alignment/>
    </xf>
    <xf numFmtId="178" fontId="5" fillId="2" borderId="4" xfId="17" applyNumberFormat="1" applyFont="1" applyFill="1" applyBorder="1" applyAlignment="1">
      <alignment/>
    </xf>
    <xf numFmtId="178" fontId="5" fillId="2" borderId="4" xfId="17" applyNumberFormat="1" applyFont="1" applyFill="1" applyBorder="1" applyAlignment="1">
      <alignment/>
    </xf>
    <xf numFmtId="178" fontId="5" fillId="2" borderId="6" xfId="17" applyNumberFormat="1" applyFont="1" applyFill="1" applyBorder="1" applyAlignment="1">
      <alignment/>
    </xf>
    <xf numFmtId="178" fontId="5" fillId="2" borderId="7" xfId="17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5" fillId="2" borderId="8" xfId="0" applyFont="1" applyFill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5" fillId="2" borderId="5" xfId="0" applyFont="1" applyFill="1" applyBorder="1" applyAlignment="1">
      <alignment horizontal="centerContinuous"/>
    </xf>
    <xf numFmtId="0" fontId="11" fillId="2" borderId="0" xfId="0" applyFont="1" applyFill="1" applyBorder="1" applyAlignment="1" applyProtection="1">
      <alignment/>
      <protection/>
    </xf>
    <xf numFmtId="178" fontId="5" fillId="2" borderId="9" xfId="17" applyNumberFormat="1" applyFont="1" applyFill="1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 horizontal="center"/>
      <protection/>
    </xf>
    <xf numFmtId="9" fontId="5" fillId="2" borderId="11" xfId="17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 horizontal="center"/>
      <protection/>
    </xf>
    <xf numFmtId="0" fontId="5" fillId="2" borderId="13" xfId="0" applyFont="1" applyFill="1" applyBorder="1" applyAlignment="1" applyProtection="1">
      <alignment horizontal="center"/>
      <protection/>
    </xf>
    <xf numFmtId="0" fontId="5" fillId="2" borderId="14" xfId="0" applyFont="1" applyFill="1" applyBorder="1" applyAlignment="1" applyProtection="1">
      <alignment horizontal="center"/>
      <protection/>
    </xf>
    <xf numFmtId="0" fontId="5" fillId="2" borderId="15" xfId="0" applyFont="1" applyFill="1" applyBorder="1" applyAlignment="1" applyProtection="1">
      <alignment/>
      <protection/>
    </xf>
    <xf numFmtId="177" fontId="5" fillId="2" borderId="15" xfId="15" applyNumberFormat="1" applyFont="1" applyFill="1" applyBorder="1" applyAlignment="1" applyProtection="1">
      <alignment/>
      <protection/>
    </xf>
    <xf numFmtId="43" fontId="5" fillId="2" borderId="15" xfId="15" applyFont="1" applyFill="1" applyBorder="1" applyAlignment="1" applyProtection="1">
      <alignment/>
      <protection/>
    </xf>
    <xf numFmtId="9" fontId="5" fillId="2" borderId="15" xfId="17" applyFont="1" applyFill="1" applyBorder="1" applyAlignment="1" applyProtection="1">
      <alignment/>
      <protection/>
    </xf>
    <xf numFmtId="9" fontId="5" fillId="2" borderId="16" xfId="17" applyFont="1" applyFill="1" applyBorder="1" applyAlignment="1" applyProtection="1">
      <alignment/>
      <protection/>
    </xf>
    <xf numFmtId="0" fontId="15" fillId="2" borderId="4" xfId="0" applyFont="1" applyFill="1" applyBorder="1" applyAlignment="1">
      <alignment/>
    </xf>
    <xf numFmtId="0" fontId="16" fillId="2" borderId="7" xfId="0" applyFont="1" applyFill="1" applyBorder="1" applyAlignment="1">
      <alignment/>
    </xf>
    <xf numFmtId="177" fontId="18" fillId="2" borderId="4" xfId="15" applyNumberFormat="1" applyFont="1" applyFill="1" applyBorder="1" applyAlignment="1">
      <alignment/>
    </xf>
    <xf numFmtId="177" fontId="17" fillId="2" borderId="7" xfId="15" applyNumberFormat="1" applyFont="1" applyFill="1" applyBorder="1" applyAlignment="1">
      <alignment/>
    </xf>
    <xf numFmtId="9" fontId="18" fillId="2" borderId="4" xfId="17" applyNumberFormat="1" applyFont="1" applyFill="1" applyBorder="1" applyAlignment="1">
      <alignment/>
    </xf>
    <xf numFmtId="9" fontId="18" fillId="2" borderId="7" xfId="17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 applyProtection="1">
      <alignment horizontal="centerContinuous"/>
      <protection/>
    </xf>
    <xf numFmtId="0" fontId="23" fillId="2" borderId="0" xfId="0" applyFont="1" applyFill="1" applyAlignment="1" applyProtection="1">
      <alignment horizontal="centerContinuous"/>
      <protection/>
    </xf>
    <xf numFmtId="0" fontId="24" fillId="3" borderId="17" xfId="0" applyFont="1" applyFill="1" applyBorder="1" applyAlignment="1" applyProtection="1">
      <alignment/>
      <protection/>
    </xf>
    <xf numFmtId="0" fontId="24" fillId="3" borderId="18" xfId="0" applyFont="1" applyFill="1" applyBorder="1" applyAlignment="1" applyProtection="1">
      <alignment/>
      <protection/>
    </xf>
    <xf numFmtId="0" fontId="24" fillId="3" borderId="18" xfId="0" applyFont="1" applyFill="1" applyBorder="1" applyAlignment="1" applyProtection="1">
      <alignment horizontal="centerContinuous"/>
      <protection/>
    </xf>
    <xf numFmtId="0" fontId="24" fillId="3" borderId="19" xfId="0" applyFont="1" applyFill="1" applyBorder="1" applyAlignment="1" applyProtection="1">
      <alignment horizontal="centerContinuous"/>
      <protection/>
    </xf>
    <xf numFmtId="0" fontId="24" fillId="3" borderId="20" xfId="0" applyFont="1" applyFill="1" applyBorder="1" applyAlignment="1" applyProtection="1">
      <alignment/>
      <protection/>
    </xf>
    <xf numFmtId="0" fontId="24" fillId="3" borderId="21" xfId="0" applyFont="1" applyFill="1" applyBorder="1" applyAlignment="1" applyProtection="1">
      <alignment/>
      <protection/>
    </xf>
    <xf numFmtId="0" fontId="24" fillId="3" borderId="2" xfId="0" applyFont="1" applyFill="1" applyBorder="1" applyAlignment="1" applyProtection="1">
      <alignment/>
      <protection/>
    </xf>
    <xf numFmtId="0" fontId="24" fillId="3" borderId="2" xfId="0" applyFont="1" applyFill="1" applyBorder="1" applyAlignment="1" applyProtection="1">
      <alignment horizontal="centerContinuous"/>
      <protection/>
    </xf>
    <xf numFmtId="0" fontId="24" fillId="3" borderId="22" xfId="0" applyFont="1" applyFill="1" applyBorder="1" applyAlignment="1" applyProtection="1">
      <alignment horizontal="centerContinuous"/>
      <protection/>
    </xf>
    <xf numFmtId="0" fontId="24" fillId="3" borderId="2" xfId="0" applyFont="1" applyFill="1" applyBorder="1" applyAlignment="1">
      <alignment/>
    </xf>
    <xf numFmtId="0" fontId="24" fillId="3" borderId="23" xfId="0" applyFont="1" applyFill="1" applyBorder="1" applyAlignment="1">
      <alignment/>
    </xf>
    <xf numFmtId="0" fontId="24" fillId="3" borderId="1" xfId="0" applyFont="1" applyFill="1" applyBorder="1" applyAlignment="1" applyProtection="1">
      <alignment horizontal="centerContinuous"/>
      <protection/>
    </xf>
    <xf numFmtId="0" fontId="24" fillId="3" borderId="24" xfId="0" applyFont="1" applyFill="1" applyBorder="1" applyAlignment="1" applyProtection="1">
      <alignment horizontal="centerContinuous"/>
      <protection/>
    </xf>
    <xf numFmtId="0" fontId="24" fillId="3" borderId="23" xfId="0" applyFont="1" applyFill="1" applyBorder="1" applyAlignment="1" applyProtection="1">
      <alignment/>
      <protection/>
    </xf>
    <xf numFmtId="0" fontId="25" fillId="3" borderId="25" xfId="0" applyFont="1" applyFill="1" applyBorder="1" applyAlignment="1" applyProtection="1">
      <alignment/>
      <protection/>
    </xf>
    <xf numFmtId="0" fontId="25" fillId="3" borderId="15" xfId="0" applyFont="1" applyFill="1" applyBorder="1" applyAlignment="1" applyProtection="1">
      <alignment horizontal="centerContinuous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4" fillId="3" borderId="27" xfId="0" applyFont="1" applyFill="1" applyBorder="1" applyAlignment="1" applyProtection="1">
      <alignment horizontal="center"/>
      <protection/>
    </xf>
    <xf numFmtId="0" fontId="24" fillId="3" borderId="28" xfId="0" applyFont="1" applyFill="1" applyBorder="1" applyAlignment="1" applyProtection="1">
      <alignment horizontal="center"/>
      <protection/>
    </xf>
    <xf numFmtId="0" fontId="25" fillId="3" borderId="15" xfId="0" applyFont="1" applyFill="1" applyBorder="1" applyAlignment="1" applyProtection="1">
      <alignment/>
      <protection/>
    </xf>
    <xf numFmtId="0" fontId="25" fillId="3" borderId="16" xfId="0" applyFont="1" applyFill="1" applyBorder="1" applyAlignment="1" applyProtection="1">
      <alignment/>
      <protection/>
    </xf>
    <xf numFmtId="178" fontId="5" fillId="2" borderId="2" xfId="17" applyNumberFormat="1" applyFont="1" applyFill="1" applyBorder="1" applyAlignment="1" applyProtection="1">
      <alignment horizontal="center"/>
      <protection/>
    </xf>
    <xf numFmtId="178" fontId="5" fillId="2" borderId="23" xfId="17" applyNumberFormat="1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/>
      <protection/>
    </xf>
    <xf numFmtId="43" fontId="5" fillId="2" borderId="1" xfId="15" applyFont="1" applyFill="1" applyBorder="1" applyAlignment="1" applyProtection="1">
      <alignment/>
      <protection/>
    </xf>
    <xf numFmtId="177" fontId="5" fillId="2" borderId="29" xfId="15" applyNumberFormat="1" applyFont="1" applyFill="1" applyBorder="1" applyAlignment="1" applyProtection="1">
      <alignment/>
      <protection/>
    </xf>
    <xf numFmtId="177" fontId="5" fillId="2" borderId="30" xfId="15" applyNumberFormat="1" applyFont="1" applyFill="1" applyBorder="1" applyAlignment="1" applyProtection="1">
      <alignment/>
      <protection/>
    </xf>
    <xf numFmtId="177" fontId="5" fillId="2" borderId="6" xfId="15" applyNumberFormat="1" applyFont="1" applyFill="1" applyBorder="1" applyAlignment="1" applyProtection="1">
      <alignment/>
      <protection/>
    </xf>
    <xf numFmtId="177" fontId="5" fillId="2" borderId="31" xfId="15" applyNumberFormat="1" applyFont="1" applyFill="1" applyBorder="1" applyAlignment="1" applyProtection="1">
      <alignment/>
      <protection/>
    </xf>
    <xf numFmtId="0" fontId="11" fillId="3" borderId="32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0" fontId="11" fillId="3" borderId="33" xfId="0" applyFont="1" applyFill="1" applyBorder="1" applyAlignment="1">
      <alignment horizontal="centerContinuous"/>
    </xf>
    <xf numFmtId="0" fontId="11" fillId="3" borderId="26" xfId="0" applyFont="1" applyFill="1" applyBorder="1" applyAlignment="1">
      <alignment horizontal="centerContinuous"/>
    </xf>
    <xf numFmtId="0" fontId="11" fillId="3" borderId="34" xfId="0" applyFont="1" applyFill="1" applyBorder="1" applyAlignment="1">
      <alignment horizontal="centerContinuous"/>
    </xf>
    <xf numFmtId="0" fontId="11" fillId="3" borderId="35" xfId="0" applyFont="1" applyFill="1" applyBorder="1" applyAlignment="1">
      <alignment horizontal="centerContinuous"/>
    </xf>
    <xf numFmtId="0" fontId="11" fillId="3" borderId="36" xfId="0" applyFont="1" applyFill="1" applyBorder="1" applyAlignment="1">
      <alignment horizontal="centerContinuous"/>
    </xf>
    <xf numFmtId="0" fontId="11" fillId="3" borderId="21" xfId="0" applyFont="1" applyFill="1" applyBorder="1" applyAlignment="1">
      <alignment horizontal="centerContinuous"/>
    </xf>
    <xf numFmtId="0" fontId="11" fillId="3" borderId="37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Continuous"/>
    </xf>
    <xf numFmtId="0" fontId="11" fillId="3" borderId="23" xfId="0" applyFont="1" applyFill="1" applyBorder="1" applyAlignment="1">
      <alignment horizontal="centerContinuous"/>
    </xf>
    <xf numFmtId="0" fontId="11" fillId="3" borderId="18" xfId="0" applyFont="1" applyFill="1" applyBorder="1" applyAlignment="1">
      <alignment horizontal="centerContinuous"/>
    </xf>
    <xf numFmtId="0" fontId="11" fillId="3" borderId="20" xfId="0" applyFont="1" applyFill="1" applyBorder="1" applyAlignment="1">
      <alignment horizontal="centerContinuous"/>
    </xf>
    <xf numFmtId="0" fontId="11" fillId="3" borderId="38" xfId="0" applyFont="1" applyFill="1" applyBorder="1" applyAlignment="1">
      <alignment horizontal="centerContinuous"/>
    </xf>
    <xf numFmtId="0" fontId="11" fillId="3" borderId="25" xfId="0" applyFont="1" applyFill="1" applyBorder="1" applyAlignment="1">
      <alignment horizontal="centerContinuous"/>
    </xf>
    <xf numFmtId="0" fontId="11" fillId="3" borderId="39" xfId="0" applyFont="1" applyFill="1" applyBorder="1" applyAlignment="1">
      <alignment horizontal="centerContinuous"/>
    </xf>
    <xf numFmtId="0" fontId="11" fillId="3" borderId="15" xfId="0" applyFont="1" applyFill="1" applyBorder="1" applyAlignment="1">
      <alignment horizontal="centerContinuous"/>
    </xf>
    <xf numFmtId="0" fontId="11" fillId="3" borderId="16" xfId="0" applyFont="1" applyFill="1" applyBorder="1" applyAlignment="1">
      <alignment horizontal="centerContinuous"/>
    </xf>
    <xf numFmtId="0" fontId="11" fillId="3" borderId="23" xfId="0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Continuous"/>
    </xf>
    <xf numFmtId="0" fontId="11" fillId="3" borderId="41" xfId="0" applyFont="1" applyFill="1" applyBorder="1" applyAlignment="1">
      <alignment horizontal="centerContinuous"/>
    </xf>
    <xf numFmtId="0" fontId="11" fillId="3" borderId="14" xfId="0" applyFont="1" applyFill="1" applyBorder="1" applyAlignment="1">
      <alignment horizontal="centerContinuous"/>
    </xf>
    <xf numFmtId="177" fontId="11" fillId="2" borderId="7" xfId="15" applyNumberFormat="1" applyFont="1" applyFill="1" applyBorder="1" applyAlignment="1">
      <alignment/>
    </xf>
    <xf numFmtId="178" fontId="11" fillId="2" borderId="7" xfId="17" applyNumberFormat="1" applyFont="1" applyFill="1" applyBorder="1" applyAlignment="1">
      <alignment/>
    </xf>
    <xf numFmtId="9" fontId="11" fillId="2" borderId="7" xfId="17" applyFont="1" applyFill="1" applyBorder="1" applyAlignment="1">
      <alignment/>
    </xf>
    <xf numFmtId="177" fontId="5" fillId="2" borderId="42" xfId="15" applyNumberFormat="1" applyFont="1" applyFill="1" applyBorder="1" applyAlignment="1">
      <alignment/>
    </xf>
    <xf numFmtId="177" fontId="5" fillId="2" borderId="42" xfId="15" applyNumberFormat="1" applyFont="1" applyFill="1" applyBorder="1" applyAlignment="1">
      <alignment/>
    </xf>
    <xf numFmtId="177" fontId="5" fillId="2" borderId="43" xfId="15" applyNumberFormat="1" applyFont="1" applyFill="1" applyBorder="1" applyAlignment="1">
      <alignment/>
    </xf>
    <xf numFmtId="177" fontId="11" fillId="2" borderId="44" xfId="15" applyNumberFormat="1" applyFont="1" applyFill="1" applyBorder="1" applyAlignment="1">
      <alignment/>
    </xf>
    <xf numFmtId="0" fontId="23" fillId="2" borderId="0" xfId="0" applyFont="1" applyFill="1" applyAlignment="1">
      <alignment horizontal="centerContinuous"/>
    </xf>
    <xf numFmtId="0" fontId="19" fillId="3" borderId="17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45" xfId="0" applyFont="1" applyFill="1" applyBorder="1" applyAlignment="1">
      <alignment horizontal="centerContinuous"/>
    </xf>
    <xf numFmtId="0" fontId="11" fillId="3" borderId="0" xfId="0" applyFont="1" applyFill="1" applyBorder="1" applyAlignment="1">
      <alignment horizontal="centerContinuous"/>
    </xf>
    <xf numFmtId="0" fontId="11" fillId="3" borderId="46" xfId="0" applyFont="1" applyFill="1" applyBorder="1" applyAlignment="1">
      <alignment horizontal="centerContinuous"/>
    </xf>
    <xf numFmtId="9" fontId="5" fillId="2" borderId="4" xfId="17" applyFont="1" applyFill="1" applyBorder="1" applyAlignment="1">
      <alignment/>
    </xf>
    <xf numFmtId="9" fontId="5" fillId="2" borderId="47" xfId="17" applyFont="1" applyFill="1" applyBorder="1" applyAlignment="1">
      <alignment/>
    </xf>
    <xf numFmtId="0" fontId="11" fillId="3" borderId="16" xfId="0" applyFont="1" applyFill="1" applyBorder="1" applyAlignment="1">
      <alignment horizontal="center"/>
    </xf>
    <xf numFmtId="9" fontId="18" fillId="2" borderId="47" xfId="17" applyNumberFormat="1" applyFont="1" applyFill="1" applyBorder="1" applyAlignment="1">
      <alignment/>
    </xf>
    <xf numFmtId="9" fontId="18" fillId="2" borderId="48" xfId="17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1" fillId="3" borderId="26" xfId="0" applyFont="1" applyFill="1" applyBorder="1" applyAlignment="1">
      <alignment horizontal="centerContinuous"/>
    </xf>
    <xf numFmtId="177" fontId="5" fillId="2" borderId="0" xfId="15" applyNumberFormat="1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11" fillId="3" borderId="46" xfId="0" applyFont="1" applyFill="1" applyBorder="1" applyAlignment="1">
      <alignment horizontal="center"/>
    </xf>
    <xf numFmtId="177" fontId="18" fillId="2" borderId="42" xfId="15" applyNumberFormat="1" applyFont="1" applyFill="1" applyBorder="1" applyAlignment="1">
      <alignment/>
    </xf>
    <xf numFmtId="177" fontId="17" fillId="2" borderId="44" xfId="15" applyNumberFormat="1" applyFont="1" applyFill="1" applyBorder="1" applyAlignment="1">
      <alignment/>
    </xf>
    <xf numFmtId="0" fontId="11" fillId="3" borderId="2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26" fillId="0" borderId="0" xfId="0" applyFont="1" applyAlignment="1">
      <alignment horizontal="centerContinuous"/>
    </xf>
    <xf numFmtId="0" fontId="26" fillId="2" borderId="0" xfId="0" applyFont="1" applyFill="1" applyAlignment="1">
      <alignment horizontal="centerContinuous"/>
    </xf>
    <xf numFmtId="9" fontId="5" fillId="2" borderId="47" xfId="17" applyFont="1" applyFill="1" applyBorder="1" applyAlignment="1">
      <alignment/>
    </xf>
    <xf numFmtId="9" fontId="11" fillId="2" borderId="48" xfId="17" applyFont="1" applyFill="1" applyBorder="1" applyAlignment="1">
      <alignment/>
    </xf>
    <xf numFmtId="0" fontId="11" fillId="2" borderId="0" xfId="0" applyFont="1" applyFill="1" applyBorder="1" applyAlignment="1" applyProtection="1">
      <alignment/>
      <protection/>
    </xf>
    <xf numFmtId="0" fontId="11" fillId="3" borderId="23" xfId="0" applyFont="1" applyFill="1" applyBorder="1" applyAlignment="1" quotePrefix="1">
      <alignment horizontal="center"/>
    </xf>
    <xf numFmtId="177" fontId="5" fillId="0" borderId="0" xfId="0" applyNumberFormat="1" applyFont="1" applyAlignment="1">
      <alignment/>
    </xf>
    <xf numFmtId="0" fontId="11" fillId="3" borderId="2" xfId="0" applyFont="1" applyFill="1" applyBorder="1" applyAlignment="1" quotePrefix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2" fillId="2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28" fillId="3" borderId="17" xfId="0" applyFont="1" applyFill="1" applyBorder="1" applyAlignment="1">
      <alignment horizontal="center"/>
    </xf>
    <xf numFmtId="0" fontId="28" fillId="3" borderId="45" xfId="0" applyFont="1" applyFill="1" applyBorder="1" applyAlignment="1">
      <alignment horizontal="center"/>
    </xf>
    <xf numFmtId="0" fontId="30" fillId="3" borderId="45" xfId="0" applyFont="1" applyFill="1" applyBorder="1" applyAlignment="1">
      <alignment/>
    </xf>
    <xf numFmtId="0" fontId="28" fillId="3" borderId="17" xfId="0" applyFont="1" applyFill="1" applyBorder="1" applyAlignment="1">
      <alignment horizontal="centerContinuous"/>
    </xf>
    <xf numFmtId="0" fontId="29" fillId="3" borderId="33" xfId="0" applyFont="1" applyFill="1" applyBorder="1" applyAlignment="1">
      <alignment horizontal="centerContinuous"/>
    </xf>
    <xf numFmtId="0" fontId="29" fillId="3" borderId="21" xfId="0" applyFont="1" applyFill="1" applyBorder="1" applyAlignment="1">
      <alignment horizontal="left"/>
    </xf>
    <xf numFmtId="0" fontId="28" fillId="3" borderId="21" xfId="0" applyFont="1" applyFill="1" applyBorder="1" applyAlignment="1">
      <alignment horizontal="center"/>
    </xf>
    <xf numFmtId="0" fontId="30" fillId="3" borderId="0" xfId="0" applyFont="1" applyFill="1" applyBorder="1" applyAlignment="1">
      <alignment/>
    </xf>
    <xf numFmtId="0" fontId="29" fillId="3" borderId="21" xfId="0" applyFont="1" applyFill="1" applyBorder="1" applyAlignment="1">
      <alignment horizontal="centerContinuous"/>
    </xf>
    <xf numFmtId="0" fontId="29" fillId="3" borderId="37" xfId="0" applyFont="1" applyFill="1" applyBorder="1" applyAlignment="1">
      <alignment horizontal="centerContinuous"/>
    </xf>
    <xf numFmtId="0" fontId="29" fillId="3" borderId="0" xfId="0" applyFont="1" applyFill="1" applyBorder="1" applyAlignment="1">
      <alignment horizontal="centerContinuous"/>
    </xf>
    <xf numFmtId="0" fontId="28" fillId="3" borderId="18" xfId="0" applyFont="1" applyFill="1" applyBorder="1" applyAlignment="1">
      <alignment horizontal="center"/>
    </xf>
    <xf numFmtId="0" fontId="28" fillId="3" borderId="20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/>
    </xf>
    <xf numFmtId="0" fontId="30" fillId="3" borderId="20" xfId="0" applyFont="1" applyFill="1" applyBorder="1" applyAlignment="1">
      <alignment horizontal="center"/>
    </xf>
    <xf numFmtId="177" fontId="30" fillId="2" borderId="21" xfId="15" applyNumberFormat="1" applyFont="1" applyFill="1" applyBorder="1" applyAlignment="1">
      <alignment/>
    </xf>
    <xf numFmtId="177" fontId="30" fillId="2" borderId="2" xfId="15" applyNumberFormat="1" applyFont="1" applyFill="1" applyBorder="1" applyAlignment="1">
      <alignment/>
    </xf>
    <xf numFmtId="177" fontId="30" fillId="2" borderId="23" xfId="15" applyNumberFormat="1" applyFont="1" applyFill="1" applyBorder="1" applyAlignment="1">
      <alignment/>
    </xf>
    <xf numFmtId="177" fontId="30" fillId="2" borderId="0" xfId="15" applyNumberFormat="1" applyFont="1" applyFill="1" applyBorder="1" applyAlignment="1" quotePrefix="1">
      <alignment/>
    </xf>
    <xf numFmtId="177" fontId="30" fillId="2" borderId="2" xfId="15" applyNumberFormat="1" applyFont="1" applyFill="1" applyBorder="1" applyAlignment="1" quotePrefix="1">
      <alignment/>
    </xf>
    <xf numFmtId="177" fontId="30" fillId="2" borderId="21" xfId="15" applyNumberFormat="1" applyFont="1" applyFill="1" applyBorder="1" applyAlignment="1" quotePrefix="1">
      <alignment/>
    </xf>
    <xf numFmtId="177" fontId="30" fillId="2" borderId="23" xfId="15" applyNumberFormat="1" applyFont="1" applyFill="1" applyBorder="1" applyAlignment="1" quotePrefix="1">
      <alignment/>
    </xf>
    <xf numFmtId="177" fontId="30" fillId="0" borderId="0" xfId="15" applyNumberFormat="1" applyFont="1" applyBorder="1" applyAlignment="1">
      <alignment/>
    </xf>
    <xf numFmtId="0" fontId="30" fillId="2" borderId="2" xfId="0" applyFont="1" applyFill="1" applyBorder="1" applyAlignment="1">
      <alignment horizontal="center"/>
    </xf>
    <xf numFmtId="0" fontId="30" fillId="2" borderId="23" xfId="0" applyFont="1" applyFill="1" applyBorder="1" applyAlignment="1">
      <alignment horizontal="center"/>
    </xf>
    <xf numFmtId="177" fontId="30" fillId="2" borderId="49" xfId="15" applyNumberFormat="1" applyFont="1" applyFill="1" applyBorder="1" applyAlignment="1">
      <alignment/>
    </xf>
    <xf numFmtId="177" fontId="30" fillId="2" borderId="3" xfId="15" applyNumberFormat="1" applyFont="1" applyFill="1" applyBorder="1" applyAlignment="1">
      <alignment/>
    </xf>
    <xf numFmtId="177" fontId="30" fillId="2" borderId="9" xfId="15" applyNumberFormat="1" applyFont="1" applyFill="1" applyBorder="1" applyAlignment="1">
      <alignment/>
    </xf>
    <xf numFmtId="177" fontId="30" fillId="2" borderId="50" xfId="15" applyNumberFormat="1" applyFont="1" applyFill="1" applyBorder="1" applyAlignment="1">
      <alignment/>
    </xf>
    <xf numFmtId="177" fontId="30" fillId="0" borderId="50" xfId="15" applyNumberFormat="1" applyFont="1" applyBorder="1" applyAlignment="1">
      <alignment/>
    </xf>
    <xf numFmtId="177" fontId="30" fillId="2" borderId="51" xfId="15" applyNumberFormat="1" applyFont="1" applyFill="1" applyBorder="1" applyAlignment="1">
      <alignment/>
    </xf>
    <xf numFmtId="177" fontId="30" fillId="2" borderId="1" xfId="15" applyNumberFormat="1" applyFont="1" applyFill="1" applyBorder="1" applyAlignment="1">
      <alignment/>
    </xf>
    <xf numFmtId="177" fontId="30" fillId="2" borderId="11" xfId="15" applyNumberFormat="1" applyFont="1" applyFill="1" applyBorder="1" applyAlignment="1">
      <alignment/>
    </xf>
    <xf numFmtId="177" fontId="30" fillId="2" borderId="52" xfId="15" applyNumberFormat="1" applyFont="1" applyFill="1" applyBorder="1" applyAlignment="1" quotePrefix="1">
      <alignment/>
    </xf>
    <xf numFmtId="177" fontId="30" fillId="2" borderId="1" xfId="15" applyNumberFormat="1" applyFont="1" applyFill="1" applyBorder="1" applyAlignment="1" quotePrefix="1">
      <alignment/>
    </xf>
    <xf numFmtId="177" fontId="30" fillId="2" borderId="51" xfId="15" applyNumberFormat="1" applyFont="1" applyFill="1" applyBorder="1" applyAlignment="1" quotePrefix="1">
      <alignment/>
    </xf>
    <xf numFmtId="177" fontId="30" fillId="2" borderId="11" xfId="15" applyNumberFormat="1" applyFont="1" applyFill="1" applyBorder="1" applyAlignment="1" quotePrefix="1">
      <alignment/>
    </xf>
    <xf numFmtId="177" fontId="30" fillId="0" borderId="52" xfId="15" applyNumberFormat="1" applyFont="1" applyBorder="1" applyAlignment="1">
      <alignment/>
    </xf>
    <xf numFmtId="0" fontId="30" fillId="2" borderId="3" xfId="0" applyFont="1" applyFill="1" applyBorder="1" applyAlignment="1">
      <alignment horizontal="center"/>
    </xf>
    <xf numFmtId="9" fontId="30" fillId="2" borderId="9" xfId="0" applyNumberFormat="1" applyFont="1" applyFill="1" applyBorder="1" applyAlignment="1">
      <alignment horizontal="center"/>
    </xf>
    <xf numFmtId="0" fontId="30" fillId="2" borderId="49" xfId="0" applyFont="1" applyFill="1" applyBorder="1" applyAlignment="1">
      <alignment horizontal="center"/>
    </xf>
    <xf numFmtId="0" fontId="30" fillId="2" borderId="21" xfId="0" applyFont="1" applyFill="1" applyBorder="1" applyAlignment="1">
      <alignment horizontal="center"/>
    </xf>
    <xf numFmtId="9" fontId="30" fillId="2" borderId="3" xfId="17" applyFont="1" applyFill="1" applyBorder="1" applyAlignment="1">
      <alignment horizontal="center"/>
    </xf>
    <xf numFmtId="9" fontId="30" fillId="2" borderId="2" xfId="17" applyFont="1" applyFill="1" applyBorder="1" applyAlignment="1">
      <alignment/>
    </xf>
    <xf numFmtId="0" fontId="30" fillId="2" borderId="23" xfId="0" applyFont="1" applyFill="1" applyBorder="1" applyAlignment="1">
      <alignment/>
    </xf>
    <xf numFmtId="0" fontId="30" fillId="2" borderId="51" xfId="0" applyFont="1" applyFill="1" applyBorder="1" applyAlignment="1">
      <alignment horizontal="center"/>
    </xf>
    <xf numFmtId="9" fontId="30" fillId="2" borderId="1" xfId="17" applyFont="1" applyFill="1" applyBorder="1" applyAlignment="1">
      <alignment/>
    </xf>
    <xf numFmtId="0" fontId="30" fillId="2" borderId="11" xfId="0" applyFont="1" applyFill="1" applyBorder="1" applyAlignment="1">
      <alignment/>
    </xf>
    <xf numFmtId="177" fontId="30" fillId="2" borderId="0" xfId="15" applyNumberFormat="1" applyFont="1" applyFill="1" applyBorder="1" applyAlignment="1">
      <alignment/>
    </xf>
    <xf numFmtId="9" fontId="30" fillId="2" borderId="2" xfId="17" applyFont="1" applyFill="1" applyBorder="1" applyAlignment="1">
      <alignment horizontal="center"/>
    </xf>
    <xf numFmtId="9" fontId="30" fillId="2" borderId="23" xfId="0" applyNumberFormat="1" applyFont="1" applyFill="1" applyBorder="1" applyAlignment="1">
      <alignment horizontal="center"/>
    </xf>
    <xf numFmtId="0" fontId="30" fillId="2" borderId="25" xfId="0" applyFont="1" applyFill="1" applyBorder="1" applyAlignment="1">
      <alignment horizontal="center"/>
    </xf>
    <xf numFmtId="177" fontId="30" fillId="2" borderId="25" xfId="15" applyNumberFormat="1" applyFont="1" applyFill="1" applyBorder="1" applyAlignment="1">
      <alignment/>
    </xf>
    <xf numFmtId="177" fontId="30" fillId="2" borderId="15" xfId="15" applyNumberFormat="1" applyFont="1" applyFill="1" applyBorder="1" applyAlignment="1">
      <alignment/>
    </xf>
    <xf numFmtId="177" fontId="30" fillId="2" borderId="16" xfId="15" applyNumberFormat="1" applyFont="1" applyFill="1" applyBorder="1" applyAlignment="1">
      <alignment/>
    </xf>
    <xf numFmtId="177" fontId="30" fillId="2" borderId="46" xfId="15" applyNumberFormat="1" applyFont="1" applyFill="1" applyBorder="1" applyAlignment="1" quotePrefix="1">
      <alignment/>
    </xf>
    <xf numFmtId="177" fontId="30" fillId="2" borderId="15" xfId="15" applyNumberFormat="1" applyFont="1" applyFill="1" applyBorder="1" applyAlignment="1" quotePrefix="1">
      <alignment/>
    </xf>
    <xf numFmtId="177" fontId="30" fillId="2" borderId="25" xfId="15" applyNumberFormat="1" applyFont="1" applyFill="1" applyBorder="1" applyAlignment="1" quotePrefix="1">
      <alignment/>
    </xf>
    <xf numFmtId="177" fontId="30" fillId="2" borderId="16" xfId="15" applyNumberFormat="1" applyFont="1" applyFill="1" applyBorder="1" applyAlignment="1" quotePrefix="1">
      <alignment/>
    </xf>
    <xf numFmtId="177" fontId="30" fillId="0" borderId="46" xfId="15" applyNumberFormat="1" applyFont="1" applyBorder="1" applyAlignment="1">
      <alignment/>
    </xf>
    <xf numFmtId="9" fontId="30" fillId="2" borderId="15" xfId="17" applyFont="1" applyFill="1" applyBorder="1" applyAlignment="1">
      <alignment/>
    </xf>
    <xf numFmtId="0" fontId="30" fillId="2" borderId="16" xfId="0" applyFont="1" applyFill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32" fillId="0" borderId="0" xfId="0" applyFont="1" applyAlignment="1">
      <alignment/>
    </xf>
    <xf numFmtId="43" fontId="1" fillId="0" borderId="0" xfId="15" applyFont="1" applyAlignment="1">
      <alignment/>
    </xf>
    <xf numFmtId="0" fontId="33" fillId="0" borderId="0" xfId="0" applyFont="1" applyAlignment="1">
      <alignment/>
    </xf>
    <xf numFmtId="0" fontId="11" fillId="0" borderId="45" xfId="0" applyFont="1" applyBorder="1" applyAlignment="1">
      <alignment horizontal="center"/>
    </xf>
    <xf numFmtId="0" fontId="11" fillId="0" borderId="45" xfId="0" applyFont="1" applyBorder="1" applyAlignment="1">
      <alignment horizontal="right"/>
    </xf>
    <xf numFmtId="0" fontId="28" fillId="3" borderId="0" xfId="0" applyFont="1" applyFill="1" applyBorder="1" applyAlignment="1">
      <alignment horizontal="center"/>
    </xf>
    <xf numFmtId="0" fontId="28" fillId="3" borderId="21" xfId="0" applyFont="1" applyFill="1" applyBorder="1" applyAlignment="1">
      <alignment horizontal="center"/>
    </xf>
    <xf numFmtId="0" fontId="28" fillId="3" borderId="37" xfId="0" applyFont="1" applyFill="1" applyBorder="1" applyAlignment="1">
      <alignment horizontal="center"/>
    </xf>
    <xf numFmtId="0" fontId="29" fillId="3" borderId="25" xfId="0" applyFont="1" applyFill="1" applyBorder="1" applyAlignment="1">
      <alignment horizontal="center"/>
    </xf>
    <xf numFmtId="0" fontId="28" fillId="3" borderId="46" xfId="0" applyFont="1" applyFill="1" applyBorder="1" applyAlignment="1">
      <alignment horizontal="center"/>
    </xf>
    <xf numFmtId="0" fontId="28" fillId="3" borderId="39" xfId="0" applyFont="1" applyFill="1" applyBorder="1" applyAlignment="1">
      <alignment horizontal="center"/>
    </xf>
    <xf numFmtId="0" fontId="29" fillId="3" borderId="4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3" borderId="45" xfId="0" applyFont="1" applyFill="1" applyBorder="1" applyAlignment="1">
      <alignment horizontal="center"/>
    </xf>
    <xf numFmtId="0" fontId="28" fillId="3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="70" zoomScaleNormal="70" workbookViewId="0" topLeftCell="A1">
      <selection activeCell="A3" sqref="A3"/>
    </sheetView>
  </sheetViews>
  <sheetFormatPr defaultColWidth="9.00390625" defaultRowHeight="16.5"/>
  <cols>
    <col min="1" max="1" width="6.625" style="0" customWidth="1"/>
    <col min="2" max="2" width="6.50390625" style="0" customWidth="1"/>
    <col min="3" max="3" width="10.75390625" style="0" customWidth="1"/>
    <col min="4" max="4" width="9.375" style="0" bestFit="1" customWidth="1"/>
    <col min="5" max="5" width="10.375" style="0" customWidth="1"/>
    <col min="6" max="6" width="9.375" style="0" bestFit="1" customWidth="1"/>
    <col min="7" max="7" width="15.50390625" style="0" customWidth="1"/>
    <col min="8" max="8" width="8.625" style="0" customWidth="1"/>
    <col min="9" max="9" width="12.75390625" style="0" customWidth="1"/>
    <col min="11" max="11" width="9.125" style="0" bestFit="1" customWidth="1"/>
    <col min="13" max="13" width="9.125" style="0" customWidth="1"/>
    <col min="14" max="14" width="10.50390625" style="0" customWidth="1"/>
  </cols>
  <sheetData>
    <row r="1" spans="1:14" ht="21" customHeight="1">
      <c r="A1" s="152" t="s">
        <v>208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>
      <c r="A2" s="71" t="s">
        <v>209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7.25" customHeight="1">
      <c r="A3" s="72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6.5" customHeight="1" thickBo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 t="s">
        <v>1</v>
      </c>
      <c r="M4" s="12"/>
      <c r="N4" s="12"/>
    </row>
    <row r="5" spans="1:14" ht="15.75">
      <c r="A5" s="73"/>
      <c r="B5" s="74"/>
      <c r="C5" s="74"/>
      <c r="D5" s="75" t="s">
        <v>2</v>
      </c>
      <c r="E5" s="76"/>
      <c r="F5" s="75" t="s">
        <v>2</v>
      </c>
      <c r="G5" s="76"/>
      <c r="H5" s="75" t="s">
        <v>2</v>
      </c>
      <c r="I5" s="76"/>
      <c r="J5" s="75" t="s">
        <v>2</v>
      </c>
      <c r="K5" s="76"/>
      <c r="L5" s="74"/>
      <c r="M5" s="74"/>
      <c r="N5" s="77"/>
    </row>
    <row r="6" spans="1:14" ht="15.75">
      <c r="A6" s="78" t="s">
        <v>3</v>
      </c>
      <c r="B6" s="79" t="s">
        <v>4</v>
      </c>
      <c r="C6" s="79" t="s">
        <v>5</v>
      </c>
      <c r="D6" s="80" t="s">
        <v>6</v>
      </c>
      <c r="E6" s="81"/>
      <c r="F6" s="80" t="s">
        <v>6</v>
      </c>
      <c r="G6" s="81"/>
      <c r="H6" s="80" t="s">
        <v>6</v>
      </c>
      <c r="I6" s="81"/>
      <c r="J6" s="80" t="s">
        <v>6</v>
      </c>
      <c r="K6" s="81"/>
      <c r="L6" s="82" t="s">
        <v>7</v>
      </c>
      <c r="M6" s="82" t="s">
        <v>8</v>
      </c>
      <c r="N6" s="83" t="s">
        <v>9</v>
      </c>
    </row>
    <row r="7" spans="1:14" ht="16.5" thickBot="1">
      <c r="A7" s="78"/>
      <c r="B7" s="79"/>
      <c r="C7" s="79"/>
      <c r="D7" s="84" t="s">
        <v>10</v>
      </c>
      <c r="E7" s="85"/>
      <c r="F7" s="84" t="s">
        <v>11</v>
      </c>
      <c r="G7" s="85"/>
      <c r="H7" s="84" t="s">
        <v>12</v>
      </c>
      <c r="I7" s="85"/>
      <c r="J7" s="84" t="s">
        <v>13</v>
      </c>
      <c r="K7" s="85"/>
      <c r="L7" s="79" t="s">
        <v>14</v>
      </c>
      <c r="M7" s="79" t="s">
        <v>14</v>
      </c>
      <c r="N7" s="86" t="s">
        <v>14</v>
      </c>
    </row>
    <row r="8" spans="1:14" ht="16.5" thickBot="1">
      <c r="A8" s="87"/>
      <c r="B8" s="88"/>
      <c r="C8" s="88"/>
      <c r="D8" s="89" t="s">
        <v>15</v>
      </c>
      <c r="E8" s="90" t="s">
        <v>16</v>
      </c>
      <c r="F8" s="90" t="s">
        <v>15</v>
      </c>
      <c r="G8" s="90" t="s">
        <v>16</v>
      </c>
      <c r="H8" s="90" t="s">
        <v>15</v>
      </c>
      <c r="I8" s="90" t="s">
        <v>16</v>
      </c>
      <c r="J8" s="90" t="s">
        <v>15</v>
      </c>
      <c r="K8" s="91" t="s">
        <v>16</v>
      </c>
      <c r="L8" s="92"/>
      <c r="M8" s="92"/>
      <c r="N8" s="93"/>
    </row>
    <row r="9" spans="1:14" ht="18" customHeight="1">
      <c r="A9" s="48">
        <v>1994</v>
      </c>
      <c r="B9" s="4"/>
      <c r="C9" s="20"/>
      <c r="D9" s="21">
        <v>14500</v>
      </c>
      <c r="E9" s="21">
        <v>128400</v>
      </c>
      <c r="F9" s="21">
        <v>13527</v>
      </c>
      <c r="G9" s="21">
        <v>119797</v>
      </c>
      <c r="H9" s="99">
        <v>2151</v>
      </c>
      <c r="I9" s="21">
        <v>3121</v>
      </c>
      <c r="J9" s="21">
        <v>3124</v>
      </c>
      <c r="K9" s="21">
        <v>11724</v>
      </c>
      <c r="L9" s="13">
        <f>F9/D9</f>
        <v>0.9328965517241379</v>
      </c>
      <c r="M9" s="13">
        <f>H9/J9</f>
        <v>0.68854033290653</v>
      </c>
      <c r="N9" s="47">
        <f>1-M9</f>
        <v>0.31145966709346995</v>
      </c>
    </row>
    <row r="10" spans="1:14" ht="18" customHeight="1">
      <c r="A10" s="48"/>
      <c r="B10" s="4"/>
      <c r="C10" s="20"/>
      <c r="D10" s="21"/>
      <c r="E10" s="21"/>
      <c r="F10" s="21"/>
      <c r="G10" s="21" t="s">
        <v>17</v>
      </c>
      <c r="H10" s="99"/>
      <c r="I10" s="21" t="s">
        <v>18</v>
      </c>
      <c r="J10" s="21"/>
      <c r="K10" s="21"/>
      <c r="L10" s="15"/>
      <c r="M10" s="15"/>
      <c r="N10" s="49"/>
    </row>
    <row r="11" spans="1:14" ht="18" customHeight="1">
      <c r="A11" s="50">
        <v>1995</v>
      </c>
      <c r="B11" s="5"/>
      <c r="C11" s="18"/>
      <c r="D11" s="16">
        <v>15460</v>
      </c>
      <c r="E11" s="16">
        <v>120758</v>
      </c>
      <c r="F11" s="16">
        <v>14688</v>
      </c>
      <c r="G11" s="16">
        <v>114720</v>
      </c>
      <c r="H11" s="100">
        <v>3649</v>
      </c>
      <c r="I11" s="16">
        <v>4853</v>
      </c>
      <c r="J11" s="16">
        <v>4421</v>
      </c>
      <c r="K11" s="16">
        <v>10891</v>
      </c>
      <c r="L11" s="13">
        <f>F11/D11</f>
        <v>0.9500646830530401</v>
      </c>
      <c r="M11" s="13">
        <f>H11/J11</f>
        <v>0.8253788735580185</v>
      </c>
      <c r="N11" s="47">
        <f>1-M11</f>
        <v>0.17462112644198147</v>
      </c>
    </row>
    <row r="12" spans="1:14" ht="18" customHeight="1">
      <c r="A12" s="51"/>
      <c r="B12" s="3"/>
      <c r="C12" s="19"/>
      <c r="D12" s="17"/>
      <c r="E12" s="17"/>
      <c r="F12" s="17"/>
      <c r="G12" s="17" t="s">
        <v>19</v>
      </c>
      <c r="H12" s="98"/>
      <c r="I12" s="17" t="s">
        <v>20</v>
      </c>
      <c r="J12" s="17"/>
      <c r="K12" s="17"/>
      <c r="L12" s="14"/>
      <c r="M12" s="14"/>
      <c r="N12" s="49"/>
    </row>
    <row r="13" spans="1:14" ht="18" customHeight="1">
      <c r="A13" s="48">
        <v>1996</v>
      </c>
      <c r="B13" s="5"/>
      <c r="C13" s="18"/>
      <c r="D13" s="16">
        <v>17800</v>
      </c>
      <c r="E13" s="16">
        <v>140400</v>
      </c>
      <c r="F13" s="16">
        <v>16942</v>
      </c>
      <c r="G13" s="16">
        <v>133668</v>
      </c>
      <c r="H13" s="100">
        <v>3791</v>
      </c>
      <c r="I13" s="16">
        <v>4650</v>
      </c>
      <c r="J13" s="16">
        <v>4649</v>
      </c>
      <c r="K13" s="16">
        <v>11382</v>
      </c>
      <c r="L13" s="13">
        <f>F13/D13</f>
        <v>0.9517977528089888</v>
      </c>
      <c r="M13" s="13">
        <f>H13/J13</f>
        <v>0.8154441815444181</v>
      </c>
      <c r="N13" s="47">
        <f>1-M13</f>
        <v>0.1845558184555819</v>
      </c>
    </row>
    <row r="14" spans="1:14" ht="18" customHeight="1">
      <c r="A14" s="51"/>
      <c r="B14" s="96"/>
      <c r="C14" s="17"/>
      <c r="D14" s="17"/>
      <c r="E14" s="97"/>
      <c r="F14" s="17"/>
      <c r="G14" s="97" t="s">
        <v>21</v>
      </c>
      <c r="H14" s="98"/>
      <c r="I14" s="97" t="s">
        <v>22</v>
      </c>
      <c r="J14" s="17"/>
      <c r="K14" s="97"/>
      <c r="L14" s="14"/>
      <c r="M14" s="14"/>
      <c r="N14" s="49"/>
    </row>
    <row r="15" spans="1:14" ht="18" customHeight="1">
      <c r="A15" s="48">
        <v>1997</v>
      </c>
      <c r="B15" s="4"/>
      <c r="C15" s="20"/>
      <c r="D15" s="21">
        <v>20200</v>
      </c>
      <c r="E15" s="21">
        <v>151000</v>
      </c>
      <c r="F15" s="21">
        <v>19398</v>
      </c>
      <c r="G15" s="21">
        <v>145029</v>
      </c>
      <c r="H15" s="99">
        <v>4319</v>
      </c>
      <c r="I15" s="21">
        <v>5702</v>
      </c>
      <c r="J15" s="21">
        <v>5121</v>
      </c>
      <c r="K15" s="21">
        <v>11673</v>
      </c>
      <c r="L15" s="94">
        <f>F15/D15</f>
        <v>0.9602970297029703</v>
      </c>
      <c r="M15" s="94">
        <f>H15/J15</f>
        <v>0.8433899628978715</v>
      </c>
      <c r="N15" s="95">
        <f>1-M15</f>
        <v>0.1566100371021285</v>
      </c>
    </row>
    <row r="16" spans="1:14" ht="18" customHeight="1">
      <c r="A16" s="51"/>
      <c r="B16" s="96"/>
      <c r="C16" s="17"/>
      <c r="D16" s="17"/>
      <c r="E16" s="97"/>
      <c r="F16" s="17"/>
      <c r="G16" s="97" t="s">
        <v>23</v>
      </c>
      <c r="H16" s="98"/>
      <c r="I16" s="97" t="s">
        <v>24</v>
      </c>
      <c r="J16" s="17"/>
      <c r="K16" s="97"/>
      <c r="L16" s="14"/>
      <c r="M16" s="14"/>
      <c r="N16" s="49"/>
    </row>
    <row r="17" spans="1:14" ht="18" customHeight="1">
      <c r="A17" s="48">
        <v>1998</v>
      </c>
      <c r="B17" s="4">
        <v>170</v>
      </c>
      <c r="C17" s="20">
        <v>6000</v>
      </c>
      <c r="D17" s="21">
        <v>18980</v>
      </c>
      <c r="E17" s="21">
        <v>133800</v>
      </c>
      <c r="F17" s="21">
        <v>18218</v>
      </c>
      <c r="G17" s="21">
        <v>128386</v>
      </c>
      <c r="H17" s="99">
        <v>6256</v>
      </c>
      <c r="I17" s="21">
        <v>6398</v>
      </c>
      <c r="J17" s="21">
        <v>7018</v>
      </c>
      <c r="K17" s="21">
        <v>11812</v>
      </c>
      <c r="L17" s="94">
        <f>F17/D17</f>
        <v>0.9598524762908325</v>
      </c>
      <c r="M17" s="94">
        <f>H17/J17</f>
        <v>0.8914220575662581</v>
      </c>
      <c r="N17" s="95">
        <f>1-M17</f>
        <v>0.10857794243374186</v>
      </c>
    </row>
    <row r="18" spans="1:14" ht="18" customHeight="1" thickBot="1">
      <c r="A18" s="52"/>
      <c r="B18" s="53"/>
      <c r="C18" s="54"/>
      <c r="D18" s="54"/>
      <c r="E18" s="55"/>
      <c r="F18" s="54"/>
      <c r="G18" s="55" t="s">
        <v>79</v>
      </c>
      <c r="H18" s="101"/>
      <c r="I18" s="55" t="s">
        <v>80</v>
      </c>
      <c r="J18" s="54"/>
      <c r="K18" s="55"/>
      <c r="L18" s="56"/>
      <c r="M18" s="56"/>
      <c r="N18" s="57"/>
    </row>
    <row r="19" spans="1:14" ht="18" customHeight="1">
      <c r="A19" s="48">
        <v>1999</v>
      </c>
      <c r="B19" s="4"/>
      <c r="C19" s="20"/>
      <c r="D19" s="21">
        <v>22000</v>
      </c>
      <c r="E19" s="21">
        <v>161400</v>
      </c>
      <c r="F19" s="21">
        <v>21332</v>
      </c>
      <c r="G19" s="21">
        <v>156453</v>
      </c>
      <c r="H19" s="99">
        <v>5090</v>
      </c>
      <c r="I19" s="21">
        <v>5021</v>
      </c>
      <c r="J19" s="21">
        <v>5758</v>
      </c>
      <c r="K19" s="21">
        <v>9968</v>
      </c>
      <c r="L19" s="94">
        <f>F19/D19</f>
        <v>0.9696363636363636</v>
      </c>
      <c r="M19" s="94">
        <f>H19/J19</f>
        <v>0.8839874956582147</v>
      </c>
      <c r="N19" s="95">
        <f>1-M19</f>
        <v>0.11601250434178534</v>
      </c>
    </row>
    <row r="20" spans="1:14" ht="18" customHeight="1" thickBot="1">
      <c r="A20" s="52" t="s">
        <v>89</v>
      </c>
      <c r="B20" s="53"/>
      <c r="C20" s="54"/>
      <c r="D20" s="54"/>
      <c r="E20" s="55"/>
      <c r="F20" s="54"/>
      <c r="G20" s="55" t="s">
        <v>90</v>
      </c>
      <c r="H20" s="101"/>
      <c r="I20" s="55" t="s">
        <v>91</v>
      </c>
      <c r="J20" s="54"/>
      <c r="K20" s="55"/>
      <c r="L20" s="56"/>
      <c r="M20" s="56"/>
      <c r="N20" s="57"/>
    </row>
    <row r="21" spans="1:14" ht="18" customHeight="1">
      <c r="A21" s="48">
        <v>2000</v>
      </c>
      <c r="B21" s="4"/>
      <c r="C21" s="20"/>
      <c r="D21" s="21">
        <v>25400</v>
      </c>
      <c r="E21" s="21">
        <v>186200</v>
      </c>
      <c r="F21" s="21">
        <v>24662</v>
      </c>
      <c r="G21" s="21">
        <v>180662</v>
      </c>
      <c r="H21" s="99">
        <v>6014</v>
      </c>
      <c r="I21" s="21">
        <v>5776</v>
      </c>
      <c r="J21" s="21">
        <v>6752</v>
      </c>
      <c r="K21" s="21">
        <v>11314</v>
      </c>
      <c r="L21" s="94">
        <f>F21/D21</f>
        <v>0.9709448818897638</v>
      </c>
      <c r="M21" s="94">
        <f>H21/J21</f>
        <v>0.8906990521327014</v>
      </c>
      <c r="N21" s="95">
        <f>1-M21</f>
        <v>0.1093009478672986</v>
      </c>
    </row>
    <row r="22" spans="1:14" ht="18" customHeight="1" thickBot="1">
      <c r="A22" s="52" t="s">
        <v>89</v>
      </c>
      <c r="B22" s="53"/>
      <c r="C22" s="54"/>
      <c r="D22" s="54"/>
      <c r="E22" s="55"/>
      <c r="F22" s="54"/>
      <c r="G22" s="55" t="s">
        <v>99</v>
      </c>
      <c r="H22" s="101"/>
      <c r="I22" s="55" t="s">
        <v>100</v>
      </c>
      <c r="J22" s="54"/>
      <c r="K22" s="55"/>
      <c r="L22" s="56"/>
      <c r="M22" s="56"/>
      <c r="N22" s="57"/>
    </row>
    <row r="23" spans="1:14" ht="18" customHeight="1">
      <c r="A23" s="48">
        <v>2001</v>
      </c>
      <c r="B23" s="4"/>
      <c r="C23" s="20"/>
      <c r="D23" s="21">
        <v>18800</v>
      </c>
      <c r="E23" s="21">
        <v>137700</v>
      </c>
      <c r="F23" s="21">
        <v>18466</v>
      </c>
      <c r="G23" s="21">
        <v>134964</v>
      </c>
      <c r="H23" s="99">
        <v>3199</v>
      </c>
      <c r="I23" s="21">
        <v>2949</v>
      </c>
      <c r="J23" s="21">
        <v>3533</v>
      </c>
      <c r="K23" s="21">
        <v>5685</v>
      </c>
      <c r="L23" s="94">
        <f>F23/D23</f>
        <v>0.9822340425531915</v>
      </c>
      <c r="M23" s="94">
        <f>H23/J23</f>
        <v>0.9054627795075008</v>
      </c>
      <c r="N23" s="95">
        <f>1-M23</f>
        <v>0.09453722049249924</v>
      </c>
    </row>
    <row r="24" spans="1:14" ht="18" customHeight="1" thickBot="1">
      <c r="A24" s="52" t="s">
        <v>113</v>
      </c>
      <c r="B24" s="53"/>
      <c r="C24" s="54"/>
      <c r="D24" s="54"/>
      <c r="E24" s="55"/>
      <c r="F24" s="54"/>
      <c r="G24" s="55" t="s">
        <v>105</v>
      </c>
      <c r="H24" s="101"/>
      <c r="I24" s="55" t="s">
        <v>106</v>
      </c>
      <c r="J24" s="54"/>
      <c r="K24" s="55"/>
      <c r="L24" s="56"/>
      <c r="M24" s="56"/>
      <c r="N24" s="57"/>
    </row>
    <row r="25" spans="1:14" ht="18" customHeight="1">
      <c r="A25" s="48">
        <v>2002</v>
      </c>
      <c r="B25" s="4"/>
      <c r="C25" s="20"/>
      <c r="D25" s="21">
        <v>22940</v>
      </c>
      <c r="E25" s="21">
        <v>173300</v>
      </c>
      <c r="F25" s="21">
        <v>22545</v>
      </c>
      <c r="G25" s="21">
        <v>170369</v>
      </c>
      <c r="H25" s="99">
        <v>3021</v>
      </c>
      <c r="I25" s="21">
        <v>4164</v>
      </c>
      <c r="J25" s="21">
        <v>3416</v>
      </c>
      <c r="K25" s="21">
        <v>7095</v>
      </c>
      <c r="L25" s="94">
        <f>F25/D25</f>
        <v>0.9827811682650393</v>
      </c>
      <c r="M25" s="94">
        <f>H25/J25</f>
        <v>0.884367681498829</v>
      </c>
      <c r="N25" s="95">
        <f>1-M25</f>
        <v>0.11563231850117095</v>
      </c>
    </row>
    <row r="26" spans="1:14" ht="18" customHeight="1" thickBot="1">
      <c r="A26" s="52" t="s">
        <v>113</v>
      </c>
      <c r="B26" s="53"/>
      <c r="C26" s="54"/>
      <c r="D26" s="54"/>
      <c r="E26" s="55"/>
      <c r="F26" s="54"/>
      <c r="G26" s="55" t="s">
        <v>115</v>
      </c>
      <c r="H26" s="101"/>
      <c r="I26" s="55" t="s">
        <v>116</v>
      </c>
      <c r="J26" s="54"/>
      <c r="K26" s="55"/>
      <c r="L26" s="56"/>
      <c r="M26" s="56"/>
      <c r="N26" s="57"/>
    </row>
    <row r="27" spans="1:14" ht="19.5" customHeight="1">
      <c r="A27" s="2"/>
      <c r="B27" s="7" t="s">
        <v>25</v>
      </c>
      <c r="C27" s="8"/>
      <c r="D27" s="7"/>
      <c r="E27" s="7"/>
      <c r="F27" s="1"/>
      <c r="G27" s="46" t="s">
        <v>27</v>
      </c>
      <c r="H27" s="46"/>
      <c r="I27" s="46" t="s">
        <v>81</v>
      </c>
      <c r="J27" s="44"/>
      <c r="K27" s="44"/>
      <c r="L27" s="46" t="s">
        <v>117</v>
      </c>
      <c r="M27" s="44"/>
      <c r="N27" s="44"/>
    </row>
    <row r="28" spans="1:14" ht="17.25" customHeight="1">
      <c r="A28" s="2"/>
      <c r="B28" s="6"/>
      <c r="C28" s="6"/>
      <c r="D28" s="6"/>
      <c r="E28" s="6"/>
      <c r="F28" s="1"/>
      <c r="G28" s="46" t="s">
        <v>29</v>
      </c>
      <c r="H28" s="46"/>
      <c r="I28" s="46" t="s">
        <v>98</v>
      </c>
      <c r="J28" s="44"/>
      <c r="K28" s="44"/>
      <c r="L28" s="156" t="s">
        <v>113</v>
      </c>
      <c r="M28" s="44"/>
      <c r="N28" s="44"/>
    </row>
    <row r="29" spans="7:14" ht="15.75">
      <c r="G29" s="46" t="s">
        <v>26</v>
      </c>
      <c r="H29" s="46"/>
      <c r="I29" s="46" t="s">
        <v>101</v>
      </c>
      <c r="J29" s="44"/>
      <c r="K29" s="44"/>
      <c r="L29" s="156" t="s">
        <v>113</v>
      </c>
      <c r="M29" s="44"/>
      <c r="N29" s="44"/>
    </row>
    <row r="30" spans="7:14" ht="15.75">
      <c r="G30" s="46" t="s">
        <v>28</v>
      </c>
      <c r="H30" s="44"/>
      <c r="I30" s="46" t="s">
        <v>107</v>
      </c>
      <c r="J30" s="44"/>
      <c r="K30" s="44"/>
      <c r="L30" s="156" t="s">
        <v>113</v>
      </c>
      <c r="M30" s="44"/>
      <c r="N30" s="44"/>
    </row>
  </sheetData>
  <printOptions horizontalCentered="1" verticalCentered="1"/>
  <pageMargins left="0.4330708661417323" right="0.34" top="0.52" bottom="0.66" header="0.4" footer="0.42"/>
  <pageSetup horizontalDpi="300" verticalDpi="300" orientation="landscape" paperSize="9" scale="95" r:id="rId1"/>
  <headerFooter alignWithMargins="0">
    <oddFooter>&amp;L&amp;"Arial,標準"TAMI &amp;"全真細黑體,標準" &amp;"全真粗明體,標準"台灣區機器工業同業公會&amp;R&amp;D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="70" zoomScaleNormal="70" workbookViewId="0" topLeftCell="A1">
      <selection activeCell="A3" sqref="A3"/>
    </sheetView>
  </sheetViews>
  <sheetFormatPr defaultColWidth="9.00390625" defaultRowHeight="16.5"/>
  <cols>
    <col min="1" max="1" width="6.75390625" style="0" customWidth="1"/>
    <col min="2" max="2" width="14.50390625" style="0" customWidth="1"/>
    <col min="3" max="3" width="12.375" style="0" customWidth="1"/>
    <col min="4" max="4" width="13.125" style="0" customWidth="1"/>
    <col min="6" max="6" width="7.75390625" style="0" customWidth="1"/>
    <col min="7" max="7" width="13.125" style="0" customWidth="1"/>
    <col min="9" max="9" width="7.75390625" style="0" customWidth="1"/>
    <col min="10" max="10" width="13.125" style="0" customWidth="1"/>
    <col min="12" max="12" width="7.75390625" style="0" customWidth="1"/>
    <col min="13" max="13" width="12.875" style="0" hidden="1" customWidth="1"/>
    <col min="14" max="14" width="8.50390625" style="0" hidden="1" customWidth="1"/>
    <col min="15" max="15" width="9.375" style="0" hidden="1" customWidth="1"/>
    <col min="16" max="16" width="13.625" style="0" hidden="1" customWidth="1"/>
    <col min="17" max="17" width="9.50390625" style="0" hidden="1" customWidth="1"/>
    <col min="18" max="18" width="9.25390625" style="0" hidden="1" customWidth="1"/>
    <col min="19" max="19" width="13.625" style="0" hidden="1" customWidth="1"/>
    <col min="20" max="21" width="8.875" style="0" hidden="1" customWidth="1"/>
    <col min="22" max="22" width="14.50390625" style="0" hidden="1" customWidth="1"/>
    <col min="23" max="26" width="0" style="0" hidden="1" customWidth="1"/>
  </cols>
  <sheetData>
    <row r="1" spans="1:17" ht="22.5" customHeight="1">
      <c r="A1" s="153" t="s">
        <v>118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2.5" customHeight="1">
      <c r="A2" s="131" t="s">
        <v>210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25" ht="18" customHeight="1" thickBot="1">
      <c r="A4" s="102">
        <v>2002</v>
      </c>
      <c r="B4" s="103" t="s">
        <v>30</v>
      </c>
      <c r="C4" s="104"/>
      <c r="D4" s="105">
        <v>2002</v>
      </c>
      <c r="E4" s="106"/>
      <c r="F4" s="107"/>
      <c r="G4" s="105">
        <v>2001</v>
      </c>
      <c r="H4" s="106"/>
      <c r="I4" s="107"/>
      <c r="J4" s="105">
        <v>2000</v>
      </c>
      <c r="K4" s="106"/>
      <c r="L4" s="107"/>
      <c r="M4" s="106" t="s">
        <v>92</v>
      </c>
      <c r="N4" s="106"/>
      <c r="O4" s="107"/>
      <c r="P4" s="106" t="s">
        <v>82</v>
      </c>
      <c r="Q4" s="106"/>
      <c r="R4" s="107"/>
      <c r="S4" s="105" t="s">
        <v>31</v>
      </c>
      <c r="T4" s="106"/>
      <c r="U4" s="107"/>
      <c r="V4" s="106" t="s">
        <v>32</v>
      </c>
      <c r="W4" s="106"/>
      <c r="X4" s="107"/>
      <c r="Y4" s="121" t="s">
        <v>33</v>
      </c>
    </row>
    <row r="5" spans="1:25" ht="18" customHeight="1">
      <c r="A5" s="108"/>
      <c r="B5" s="109"/>
      <c r="C5" s="110"/>
      <c r="D5" s="109" t="s">
        <v>34</v>
      </c>
      <c r="E5" s="111" t="s">
        <v>34</v>
      </c>
      <c r="F5" s="157" t="s">
        <v>119</v>
      </c>
      <c r="G5" s="109" t="s">
        <v>34</v>
      </c>
      <c r="H5" s="111" t="s">
        <v>34</v>
      </c>
      <c r="I5" s="120" t="s">
        <v>108</v>
      </c>
      <c r="J5" s="109" t="s">
        <v>34</v>
      </c>
      <c r="K5" s="111" t="s">
        <v>34</v>
      </c>
      <c r="L5" s="120" t="s">
        <v>102</v>
      </c>
      <c r="M5" s="136" t="s">
        <v>34</v>
      </c>
      <c r="N5" s="111" t="s">
        <v>34</v>
      </c>
      <c r="O5" s="120" t="s">
        <v>93</v>
      </c>
      <c r="P5" s="136" t="s">
        <v>34</v>
      </c>
      <c r="Q5" s="111" t="s">
        <v>34</v>
      </c>
      <c r="R5" s="120" t="s">
        <v>83</v>
      </c>
      <c r="S5" s="109" t="s">
        <v>34</v>
      </c>
      <c r="T5" s="111" t="s">
        <v>34</v>
      </c>
      <c r="U5" s="112" t="s">
        <v>35</v>
      </c>
      <c r="V5" s="135" t="s">
        <v>34</v>
      </c>
      <c r="W5" s="113" t="s">
        <v>34</v>
      </c>
      <c r="X5" s="114" t="s">
        <v>36</v>
      </c>
      <c r="Y5" s="122" t="s">
        <v>34</v>
      </c>
    </row>
    <row r="6" spans="1:25" ht="18" customHeight="1" thickBot="1">
      <c r="A6" s="115" t="s">
        <v>37</v>
      </c>
      <c r="B6" s="116" t="s">
        <v>38</v>
      </c>
      <c r="C6" s="117"/>
      <c r="D6" s="116" t="s">
        <v>39</v>
      </c>
      <c r="E6" s="118" t="s">
        <v>40</v>
      </c>
      <c r="F6" s="119" t="s">
        <v>40</v>
      </c>
      <c r="G6" s="116" t="s">
        <v>39</v>
      </c>
      <c r="H6" s="118" t="s">
        <v>40</v>
      </c>
      <c r="I6" s="119" t="s">
        <v>40</v>
      </c>
      <c r="J6" s="116" t="s">
        <v>39</v>
      </c>
      <c r="K6" s="118" t="s">
        <v>40</v>
      </c>
      <c r="L6" s="119" t="s">
        <v>40</v>
      </c>
      <c r="M6" s="137" t="s">
        <v>39</v>
      </c>
      <c r="N6" s="118" t="s">
        <v>40</v>
      </c>
      <c r="O6" s="119" t="s">
        <v>40</v>
      </c>
      <c r="P6" s="137" t="s">
        <v>39</v>
      </c>
      <c r="Q6" s="118" t="s">
        <v>40</v>
      </c>
      <c r="R6" s="119" t="s">
        <v>40</v>
      </c>
      <c r="S6" s="116" t="s">
        <v>39</v>
      </c>
      <c r="T6" s="118" t="s">
        <v>40</v>
      </c>
      <c r="U6" s="119" t="s">
        <v>40</v>
      </c>
      <c r="V6" s="137" t="s">
        <v>39</v>
      </c>
      <c r="W6" s="118" t="s">
        <v>40</v>
      </c>
      <c r="X6" s="119" t="s">
        <v>40</v>
      </c>
      <c r="Y6" s="123" t="s">
        <v>39</v>
      </c>
    </row>
    <row r="7" spans="1:25" ht="15.75" customHeight="1">
      <c r="A7" s="42">
        <v>1</v>
      </c>
      <c r="B7" s="23" t="s">
        <v>41</v>
      </c>
      <c r="C7" s="39" t="s">
        <v>42</v>
      </c>
      <c r="D7" s="30">
        <v>11604</v>
      </c>
      <c r="E7" s="35">
        <f>D7/D25</f>
        <v>0.5147039254823687</v>
      </c>
      <c r="F7" s="34">
        <f aca="true" t="shared" si="0" ref="F7:F25">D7/G7</f>
        <v>1.2051095648561636</v>
      </c>
      <c r="G7" s="30">
        <v>9629</v>
      </c>
      <c r="H7" s="35">
        <f>G7/G25</f>
        <v>0.5214448175024369</v>
      </c>
      <c r="I7" s="34">
        <f aca="true" t="shared" si="1" ref="I7:I25">G7/J7</f>
        <v>0.7744711654467948</v>
      </c>
      <c r="J7" s="30">
        <v>12433</v>
      </c>
      <c r="K7" s="35">
        <f>J7/J25</f>
        <v>0.5041359176060336</v>
      </c>
      <c r="L7" s="154">
        <f aca="true" t="shared" si="2" ref="L7:L25">J7/M7</f>
        <v>1.0756120771693054</v>
      </c>
      <c r="M7" s="127">
        <v>11559</v>
      </c>
      <c r="N7" s="35">
        <f>M7/M25</f>
        <v>0.5418619913744609</v>
      </c>
      <c r="O7" s="34">
        <f aca="true" t="shared" si="3" ref="O7:O25">M7/P7</f>
        <v>1.140165713158414</v>
      </c>
      <c r="P7" s="127">
        <v>10138</v>
      </c>
      <c r="Q7" s="35">
        <f>P7/P25</f>
        <v>0.5564825996267427</v>
      </c>
      <c r="R7" s="34">
        <f aca="true" t="shared" si="4" ref="R7:R17">P7/S7</f>
        <v>1.2292955013944464</v>
      </c>
      <c r="S7" s="30">
        <v>8247</v>
      </c>
      <c r="T7" s="35">
        <f>S7/S25</f>
        <v>0.42514692236313023</v>
      </c>
      <c r="U7" s="34">
        <f aca="true" t="shared" si="5" ref="U7:U17">S7/V7</f>
        <v>1.28019248680534</v>
      </c>
      <c r="V7" s="127">
        <v>6442</v>
      </c>
      <c r="W7" s="35">
        <f>V7/V25</f>
        <v>0.380238460630386</v>
      </c>
      <c r="X7" s="34">
        <f aca="true" t="shared" si="6" ref="X7:X17">V7/Y7</f>
        <v>1.1699963675989828</v>
      </c>
      <c r="Y7" s="127">
        <v>5506</v>
      </c>
    </row>
    <row r="8" spans="1:25" ht="15.75" customHeight="1">
      <c r="A8" s="42">
        <v>2</v>
      </c>
      <c r="B8" s="23" t="s">
        <v>109</v>
      </c>
      <c r="C8" s="39" t="s">
        <v>114</v>
      </c>
      <c r="D8" s="28">
        <v>4208</v>
      </c>
      <c r="E8" s="36">
        <f>D8/D25</f>
        <v>0.18664892437347527</v>
      </c>
      <c r="F8" s="34">
        <f t="shared" si="0"/>
        <v>1.5077033321390183</v>
      </c>
      <c r="G8" s="28">
        <v>2791</v>
      </c>
      <c r="H8" s="36">
        <f>G8/G25</f>
        <v>0.15114264052853893</v>
      </c>
      <c r="I8" s="34">
        <f t="shared" si="1"/>
        <v>0.7272016675351746</v>
      </c>
      <c r="J8" s="28">
        <v>3838</v>
      </c>
      <c r="K8" s="36">
        <f>J8/J25</f>
        <v>0.15562403697996918</v>
      </c>
      <c r="L8" s="154">
        <f t="shared" si="2"/>
        <v>1.3830630630630631</v>
      </c>
      <c r="M8" s="128">
        <v>2775</v>
      </c>
      <c r="N8" s="36">
        <f>M8/M25</f>
        <v>0.13008625539096194</v>
      </c>
      <c r="O8" s="34">
        <f t="shared" si="3"/>
        <v>1.2344306049822065</v>
      </c>
      <c r="P8" s="128">
        <v>2248</v>
      </c>
      <c r="Q8" s="36">
        <f>P8/P25</f>
        <v>0.12339444505434186</v>
      </c>
      <c r="R8" s="34">
        <f t="shared" si="4"/>
        <v>0.7558843308675185</v>
      </c>
      <c r="S8" s="28">
        <v>2974</v>
      </c>
      <c r="T8" s="36">
        <f>S8/S25</f>
        <v>0.1533147747190432</v>
      </c>
      <c r="U8" s="34">
        <f t="shared" si="5"/>
        <v>0.7834562697576396</v>
      </c>
      <c r="V8" s="128">
        <v>3796</v>
      </c>
      <c r="W8" s="36">
        <f>V8/V25</f>
        <v>0.2240585527092433</v>
      </c>
      <c r="X8" s="34">
        <f t="shared" si="6"/>
        <v>1.5208333333333333</v>
      </c>
      <c r="Y8" s="128">
        <v>2496</v>
      </c>
    </row>
    <row r="9" spans="1:25" ht="15.75" customHeight="1">
      <c r="A9" s="42">
        <v>3</v>
      </c>
      <c r="B9" s="23" t="s">
        <v>47</v>
      </c>
      <c r="C9" s="39" t="s">
        <v>48</v>
      </c>
      <c r="D9" s="28">
        <v>1410</v>
      </c>
      <c r="E9" s="36">
        <f>D9/D25</f>
        <v>0.06254158349966733</v>
      </c>
      <c r="F9" s="34">
        <f t="shared" si="0"/>
        <v>1.1547911547911547</v>
      </c>
      <c r="G9" s="28">
        <v>1221</v>
      </c>
      <c r="H9" s="36">
        <f>G9/G25</f>
        <v>0.06612152063251381</v>
      </c>
      <c r="I9" s="34">
        <f t="shared" si="1"/>
        <v>0.7887596899224806</v>
      </c>
      <c r="J9" s="28">
        <v>1548</v>
      </c>
      <c r="K9" s="36">
        <f>J9/J25</f>
        <v>0.06276863190333307</v>
      </c>
      <c r="L9" s="154">
        <f t="shared" si="2"/>
        <v>1.123367198838897</v>
      </c>
      <c r="M9" s="128">
        <v>1378</v>
      </c>
      <c r="N9" s="36">
        <f>M9/M25</f>
        <v>0.06459778736171011</v>
      </c>
      <c r="O9" s="34">
        <f t="shared" si="3"/>
        <v>1.3417721518987342</v>
      </c>
      <c r="P9" s="128">
        <v>1027</v>
      </c>
      <c r="Q9" s="36">
        <f>P9/P25</f>
        <v>0.05637281809199693</v>
      </c>
      <c r="R9" s="34">
        <f t="shared" si="4"/>
        <v>1.2299401197604791</v>
      </c>
      <c r="S9" s="28">
        <v>835</v>
      </c>
      <c r="T9" s="36">
        <f>S9/S25</f>
        <v>0.04304567481183627</v>
      </c>
      <c r="U9" s="34">
        <f t="shared" si="5"/>
        <v>1.1945636623748213</v>
      </c>
      <c r="V9" s="128">
        <v>699</v>
      </c>
      <c r="W9" s="36">
        <f>V9/V25</f>
        <v>0.04125841104946287</v>
      </c>
      <c r="X9" s="34">
        <f t="shared" si="6"/>
        <v>1.0704441041347625</v>
      </c>
      <c r="Y9" s="128">
        <v>653</v>
      </c>
    </row>
    <row r="10" spans="1:25" ht="15.75" customHeight="1">
      <c r="A10" s="42">
        <v>4</v>
      </c>
      <c r="B10" s="23" t="s">
        <v>97</v>
      </c>
      <c r="C10" s="39" t="s">
        <v>95</v>
      </c>
      <c r="D10" s="28">
        <v>657</v>
      </c>
      <c r="E10" s="36">
        <f>D10/D25</f>
        <v>0.029141716566866267</v>
      </c>
      <c r="F10" s="34">
        <f t="shared" si="0"/>
        <v>2.1262135922330097</v>
      </c>
      <c r="G10" s="28">
        <v>309</v>
      </c>
      <c r="H10" s="36">
        <f>G10/G25</f>
        <v>0.016733456081446985</v>
      </c>
      <c r="I10" s="34">
        <f t="shared" si="1"/>
        <v>0.9596273291925466</v>
      </c>
      <c r="J10" s="28">
        <v>322</v>
      </c>
      <c r="K10" s="36">
        <f>J10/J25</f>
        <v>0.013056524207282458</v>
      </c>
      <c r="L10" s="154">
        <f t="shared" si="2"/>
        <v>1.6683937823834196</v>
      </c>
      <c r="M10" s="128">
        <v>193</v>
      </c>
      <c r="N10" s="36">
        <f>M10/M25</f>
        <v>0.009047440465029064</v>
      </c>
      <c r="O10" s="34" t="e">
        <f t="shared" si="3"/>
        <v>#DIV/0!</v>
      </c>
      <c r="P10" s="128"/>
      <c r="Q10" s="36">
        <f>P10/P21</f>
        <v>0</v>
      </c>
      <c r="R10" s="138" t="s">
        <v>89</v>
      </c>
      <c r="S10" s="28"/>
      <c r="T10" s="36" t="s">
        <v>89</v>
      </c>
      <c r="U10" s="138" t="s">
        <v>89</v>
      </c>
      <c r="V10" s="128"/>
      <c r="W10" s="36" t="s">
        <v>89</v>
      </c>
      <c r="X10" s="138" t="s">
        <v>89</v>
      </c>
      <c r="Y10" s="128"/>
    </row>
    <row r="11" spans="1:25" ht="15.75" customHeight="1">
      <c r="A11" s="42">
        <v>5</v>
      </c>
      <c r="B11" s="23" t="s">
        <v>43</v>
      </c>
      <c r="C11" s="39" t="s">
        <v>44</v>
      </c>
      <c r="D11" s="28">
        <v>622</v>
      </c>
      <c r="E11" s="36">
        <f>D11/D25</f>
        <v>0.027589265912619208</v>
      </c>
      <c r="F11" s="34">
        <f t="shared" si="0"/>
        <v>1.1476014760147601</v>
      </c>
      <c r="G11" s="28">
        <v>542</v>
      </c>
      <c r="H11" s="36">
        <f>G11/G25</f>
        <v>0.02935124011697173</v>
      </c>
      <c r="I11" s="34">
        <f t="shared" si="1"/>
        <v>0.5425425425425425</v>
      </c>
      <c r="J11" s="28">
        <v>999</v>
      </c>
      <c r="K11" s="36">
        <f>J11/J25</f>
        <v>0.04050766361203471</v>
      </c>
      <c r="L11" s="154">
        <f t="shared" si="2"/>
        <v>1.222766217870257</v>
      </c>
      <c r="M11" s="128">
        <v>817</v>
      </c>
      <c r="N11" s="36">
        <f>M11/M25</f>
        <v>0.038299268704294016</v>
      </c>
      <c r="O11" s="34">
        <f t="shared" si="3"/>
        <v>1.2378787878787878</v>
      </c>
      <c r="P11" s="128">
        <v>660</v>
      </c>
      <c r="Q11" s="36">
        <f>P11/P25</f>
        <v>0.036227906466132394</v>
      </c>
      <c r="R11" s="34">
        <f t="shared" si="4"/>
        <v>0.31822565091610416</v>
      </c>
      <c r="S11" s="28">
        <v>2074</v>
      </c>
      <c r="T11" s="36" t="e">
        <f>S11/S26</f>
        <v>#DIV/0!</v>
      </c>
      <c r="U11" s="34">
        <f t="shared" si="5"/>
        <v>1.3235481812380345</v>
      </c>
      <c r="V11" s="128">
        <v>1567</v>
      </c>
      <c r="W11" s="36" t="e">
        <f>V11/V26</f>
        <v>#DIV/0!</v>
      </c>
      <c r="X11" s="34">
        <f t="shared" si="6"/>
        <v>0.9277679100059206</v>
      </c>
      <c r="Y11" s="128">
        <v>1689</v>
      </c>
    </row>
    <row r="12" spans="1:25" ht="15.75" customHeight="1">
      <c r="A12" s="42">
        <v>6</v>
      </c>
      <c r="B12" s="23" t="s">
        <v>45</v>
      </c>
      <c r="C12" s="39" t="s">
        <v>46</v>
      </c>
      <c r="D12" s="28">
        <v>560</v>
      </c>
      <c r="E12" s="36">
        <f>D12/D25</f>
        <v>0.024839210467952982</v>
      </c>
      <c r="F12" s="34">
        <f t="shared" si="0"/>
        <v>0.9256198347107438</v>
      </c>
      <c r="G12" s="28">
        <v>605</v>
      </c>
      <c r="H12" s="36">
        <f>G12/G25</f>
        <v>0.032762915628723056</v>
      </c>
      <c r="I12" s="34">
        <f t="shared" si="1"/>
        <v>0.8220108695652174</v>
      </c>
      <c r="J12" s="28">
        <v>736</v>
      </c>
      <c r="K12" s="36">
        <f>J12/J25</f>
        <v>0.029843483902359906</v>
      </c>
      <c r="L12" s="154">
        <f t="shared" si="2"/>
        <v>1.2369747899159664</v>
      </c>
      <c r="M12" s="128">
        <v>595</v>
      </c>
      <c r="N12" s="36">
        <f>M12/M25</f>
        <v>0.027892368273017065</v>
      </c>
      <c r="O12" s="34">
        <f t="shared" si="3"/>
        <v>1.8421052631578947</v>
      </c>
      <c r="P12" s="128">
        <v>323</v>
      </c>
      <c r="Q12" s="36" t="e">
        <f>P12/P27</f>
        <v>#DIV/0!</v>
      </c>
      <c r="R12" s="34">
        <f t="shared" si="4"/>
        <v>0.29497716894977166</v>
      </c>
      <c r="S12" s="28">
        <v>1095</v>
      </c>
      <c r="T12" s="36" t="e">
        <f>S12/S26</f>
        <v>#DIV/0!</v>
      </c>
      <c r="U12" s="34">
        <f t="shared" si="5"/>
        <v>1.3518518518518519</v>
      </c>
      <c r="V12" s="128">
        <v>810</v>
      </c>
      <c r="W12" s="36" t="e">
        <f>V12/V26</f>
        <v>#DIV/0!</v>
      </c>
      <c r="X12" s="34">
        <f t="shared" si="6"/>
        <v>1.0975609756097562</v>
      </c>
      <c r="Y12" s="128">
        <v>738</v>
      </c>
    </row>
    <row r="13" spans="1:25" ht="15.75" customHeight="1">
      <c r="A13" s="42">
        <v>7</v>
      </c>
      <c r="B13" s="23" t="s">
        <v>55</v>
      </c>
      <c r="C13" s="39" t="s">
        <v>56</v>
      </c>
      <c r="D13" s="28">
        <v>433</v>
      </c>
      <c r="E13" s="36">
        <f>D13/D25</f>
        <v>0.019206032379685073</v>
      </c>
      <c r="F13" s="34">
        <f t="shared" si="0"/>
        <v>1.1335078534031413</v>
      </c>
      <c r="G13" s="28">
        <v>382</v>
      </c>
      <c r="H13" s="36">
        <f>G13/G25</f>
        <v>0.020686667388714393</v>
      </c>
      <c r="I13" s="34">
        <f t="shared" si="1"/>
        <v>0.9271844660194175</v>
      </c>
      <c r="J13" s="28">
        <v>412</v>
      </c>
      <c r="K13" s="36">
        <f>J13/J25</f>
        <v>0.01670586327142973</v>
      </c>
      <c r="L13" s="154">
        <f t="shared" si="2"/>
        <v>1.2755417956656347</v>
      </c>
      <c r="M13" s="128">
        <v>323</v>
      </c>
      <c r="N13" s="36">
        <f>M13/M25</f>
        <v>0.015141571348209263</v>
      </c>
      <c r="O13" s="34">
        <f t="shared" si="3"/>
        <v>2.41044776119403</v>
      </c>
      <c r="P13" s="128">
        <v>134</v>
      </c>
      <c r="Q13" s="36" t="e">
        <f>P13/P26</f>
        <v>#DIV/0!</v>
      </c>
      <c r="R13" s="34">
        <f t="shared" si="4"/>
        <v>0.4110429447852761</v>
      </c>
      <c r="S13" s="28">
        <v>326</v>
      </c>
      <c r="T13" s="36">
        <f>S13/S23</f>
        <v>3.431578947368421</v>
      </c>
      <c r="U13" s="34">
        <f t="shared" si="5"/>
        <v>0.6950959488272921</v>
      </c>
      <c r="V13" s="128">
        <v>469</v>
      </c>
      <c r="W13" s="36">
        <f>V13/V23</f>
        <v>4.643564356435643</v>
      </c>
      <c r="X13" s="34">
        <f t="shared" si="6"/>
        <v>0.8542805100182149</v>
      </c>
      <c r="Y13" s="128">
        <v>549</v>
      </c>
    </row>
    <row r="14" spans="1:25" ht="15.75" customHeight="1">
      <c r="A14" s="42">
        <v>8</v>
      </c>
      <c r="B14" s="23" t="s">
        <v>57</v>
      </c>
      <c r="C14" s="39" t="s">
        <v>58</v>
      </c>
      <c r="D14" s="28">
        <v>380</v>
      </c>
      <c r="E14" s="36">
        <f>D14/D25</f>
        <v>0.01685517853182524</v>
      </c>
      <c r="F14" s="34">
        <f t="shared" si="0"/>
        <v>1.1143695014662756</v>
      </c>
      <c r="G14" s="28">
        <v>341</v>
      </c>
      <c r="H14" s="36">
        <f>G14/G25</f>
        <v>0.018466370627098452</v>
      </c>
      <c r="I14" s="34">
        <f t="shared" si="1"/>
        <v>0.7286324786324786</v>
      </c>
      <c r="J14" s="28">
        <v>468</v>
      </c>
      <c r="K14" s="36">
        <f>J14/J25</f>
        <v>0.01897656313356581</v>
      </c>
      <c r="L14" s="154">
        <f t="shared" si="2"/>
        <v>1.1359223300970873</v>
      </c>
      <c r="M14" s="128">
        <v>412</v>
      </c>
      <c r="N14" s="36">
        <f>M14/M25</f>
        <v>0.019313707106694167</v>
      </c>
      <c r="O14" s="34">
        <f t="shared" si="3"/>
        <v>0.9321266968325792</v>
      </c>
      <c r="P14" s="128">
        <v>442</v>
      </c>
      <c r="Q14" s="36" t="e">
        <f>P14/P26</f>
        <v>#DIV/0!</v>
      </c>
      <c r="R14" s="34">
        <f t="shared" si="4"/>
        <v>1.5347222222222223</v>
      </c>
      <c r="S14" s="28">
        <v>288</v>
      </c>
      <c r="T14" s="36">
        <f>S14/S25</f>
        <v>0.014846891432106402</v>
      </c>
      <c r="U14" s="34">
        <f t="shared" si="5"/>
        <v>1.1851851851851851</v>
      </c>
      <c r="V14" s="128">
        <v>243</v>
      </c>
      <c r="W14" s="36">
        <f>V14/V25</f>
        <v>0.01434305276826821</v>
      </c>
      <c r="X14" s="34">
        <f t="shared" si="6"/>
        <v>1.4046242774566473</v>
      </c>
      <c r="Y14" s="128">
        <v>173</v>
      </c>
    </row>
    <row r="15" spans="1:25" ht="15.75" customHeight="1">
      <c r="A15" s="42">
        <v>9</v>
      </c>
      <c r="B15" s="23" t="s">
        <v>49</v>
      </c>
      <c r="C15" s="39" t="s">
        <v>50</v>
      </c>
      <c r="D15" s="28">
        <v>280</v>
      </c>
      <c r="E15" s="36">
        <f>D15/D25</f>
        <v>0.012419605233976491</v>
      </c>
      <c r="F15" s="34">
        <f t="shared" si="0"/>
        <v>1.3145539906103287</v>
      </c>
      <c r="G15" s="28">
        <v>213</v>
      </c>
      <c r="H15" s="36">
        <f>G15/G25</f>
        <v>0.01153471244449258</v>
      </c>
      <c r="I15" s="34">
        <f t="shared" si="1"/>
        <v>0.5634920634920635</v>
      </c>
      <c r="J15" s="28">
        <v>378</v>
      </c>
      <c r="K15" s="36">
        <f>J15/J25</f>
        <v>0.015327224069418539</v>
      </c>
      <c r="L15" s="154">
        <f t="shared" si="2"/>
        <v>1.1317365269461077</v>
      </c>
      <c r="M15" s="128">
        <v>334</v>
      </c>
      <c r="N15" s="36">
        <f>M15/M25</f>
        <v>0.015657228576786048</v>
      </c>
      <c r="O15" s="34">
        <f t="shared" si="3"/>
        <v>1.4334763948497855</v>
      </c>
      <c r="P15" s="128">
        <v>233</v>
      </c>
      <c r="Q15" s="36">
        <f>P15/P23</f>
        <v>1.1310679611650485</v>
      </c>
      <c r="R15" s="34">
        <f t="shared" si="4"/>
        <v>0.6164021164021164</v>
      </c>
      <c r="S15" s="28">
        <v>378</v>
      </c>
      <c r="T15" s="36">
        <f>S15/S24</f>
        <v>0.2111731843575419</v>
      </c>
      <c r="U15" s="34">
        <f t="shared" si="5"/>
        <v>1.128358208955224</v>
      </c>
      <c r="V15" s="128">
        <v>335</v>
      </c>
      <c r="W15" s="36">
        <f>V15/V24</f>
        <v>0.24416909620991253</v>
      </c>
      <c r="X15" s="34">
        <f t="shared" si="6"/>
        <v>0.8459595959595959</v>
      </c>
      <c r="Y15" s="128">
        <v>396</v>
      </c>
    </row>
    <row r="16" spans="1:25" ht="15.75" customHeight="1">
      <c r="A16" s="42">
        <v>10</v>
      </c>
      <c r="B16" s="23" t="s">
        <v>86</v>
      </c>
      <c r="C16" s="39" t="s">
        <v>84</v>
      </c>
      <c r="D16" s="28">
        <v>260</v>
      </c>
      <c r="E16" s="36">
        <f>D16/D25</f>
        <v>0.011532490574406742</v>
      </c>
      <c r="F16" s="34">
        <f t="shared" si="0"/>
        <v>0.858085808580858</v>
      </c>
      <c r="G16" s="28">
        <v>303</v>
      </c>
      <c r="H16" s="36">
        <f>G16/G25</f>
        <v>0.016408534604137333</v>
      </c>
      <c r="I16" s="34">
        <f t="shared" si="1"/>
        <v>0.4959083469721768</v>
      </c>
      <c r="J16" s="28">
        <v>611</v>
      </c>
      <c r="K16" s="36">
        <f>J16/J25</f>
        <v>0.024774957424377585</v>
      </c>
      <c r="L16" s="154">
        <f t="shared" si="2"/>
        <v>3.4914285714285715</v>
      </c>
      <c r="M16" s="128">
        <v>175</v>
      </c>
      <c r="N16" s="36">
        <f>M16/M25</f>
        <v>0.00820363772735796</v>
      </c>
      <c r="O16" s="34">
        <f t="shared" si="3"/>
        <v>0.7510729613733905</v>
      </c>
      <c r="P16" s="128">
        <v>233</v>
      </c>
      <c r="Q16" s="36" t="e">
        <f>P16/P26</f>
        <v>#DIV/0!</v>
      </c>
      <c r="R16" s="34">
        <f t="shared" si="4"/>
        <v>2.7093023255813953</v>
      </c>
      <c r="S16" s="28">
        <v>86</v>
      </c>
      <c r="T16" s="36" t="e">
        <f>S16/S29</f>
        <v>#DIV/0!</v>
      </c>
      <c r="U16" s="34">
        <f t="shared" si="5"/>
        <v>0.9885057471264368</v>
      </c>
      <c r="V16" s="128">
        <v>87</v>
      </c>
      <c r="W16" s="36" t="e">
        <f>V16/V29</f>
        <v>#DIV/0!</v>
      </c>
      <c r="X16" s="34">
        <f t="shared" si="6"/>
        <v>1.4262295081967213</v>
      </c>
      <c r="Y16" s="128">
        <v>61</v>
      </c>
    </row>
    <row r="17" spans="1:25" ht="15.75" customHeight="1">
      <c r="A17" s="42">
        <v>11</v>
      </c>
      <c r="B17" s="23" t="s">
        <v>53</v>
      </c>
      <c r="C17" s="39" t="s">
        <v>54</v>
      </c>
      <c r="D17" s="28">
        <v>243</v>
      </c>
      <c r="E17" s="36">
        <f>D17/D25</f>
        <v>0.010778443113772455</v>
      </c>
      <c r="F17" s="34">
        <f t="shared" si="0"/>
        <v>1.008298755186722</v>
      </c>
      <c r="G17" s="28">
        <v>241</v>
      </c>
      <c r="H17" s="36">
        <f>G17/G25</f>
        <v>0.013051012671937616</v>
      </c>
      <c r="I17" s="34">
        <f t="shared" si="1"/>
        <v>0.43423423423423424</v>
      </c>
      <c r="J17" s="28">
        <v>555</v>
      </c>
      <c r="K17" s="36">
        <f>J17/J25</f>
        <v>0.022504257562241507</v>
      </c>
      <c r="L17" s="154">
        <f t="shared" si="2"/>
        <v>1.0451977401129944</v>
      </c>
      <c r="M17" s="128">
        <v>531</v>
      </c>
      <c r="N17" s="36">
        <f>M17/M25</f>
        <v>0.02489218076129758</v>
      </c>
      <c r="O17" s="34">
        <f t="shared" si="3"/>
        <v>1.125</v>
      </c>
      <c r="P17" s="128">
        <v>472</v>
      </c>
      <c r="Q17" s="36" t="e">
        <f>P17/P26</f>
        <v>#DIV/0!</v>
      </c>
      <c r="R17" s="34">
        <f t="shared" si="4"/>
        <v>1.4216867469879517</v>
      </c>
      <c r="S17" s="28">
        <v>332</v>
      </c>
      <c r="T17" s="36" t="e">
        <f>S17/S29</f>
        <v>#DIV/0!</v>
      </c>
      <c r="U17" s="34">
        <f t="shared" si="5"/>
        <v>1.6195121951219513</v>
      </c>
      <c r="V17" s="128">
        <v>205</v>
      </c>
      <c r="W17" s="36" t="e">
        <f>V17/V29</f>
        <v>#DIV/0!</v>
      </c>
      <c r="X17" s="34">
        <f t="shared" si="6"/>
        <v>1.0098522167487685</v>
      </c>
      <c r="Y17" s="128">
        <v>203</v>
      </c>
    </row>
    <row r="18" spans="1:25" ht="15.75" customHeight="1">
      <c r="A18" s="42">
        <v>12</v>
      </c>
      <c r="B18" s="23" t="s">
        <v>59</v>
      </c>
      <c r="C18" s="39" t="s">
        <v>60</v>
      </c>
      <c r="D18" s="28">
        <v>207</v>
      </c>
      <c r="E18" s="36">
        <f>D18/D25</f>
        <v>0.009181636726546906</v>
      </c>
      <c r="F18" s="34">
        <f t="shared" si="0"/>
        <v>1.2395209580838322</v>
      </c>
      <c r="G18" s="28">
        <v>167</v>
      </c>
      <c r="H18" s="36">
        <f>G18/G25</f>
        <v>0.009043647785118597</v>
      </c>
      <c r="I18" s="34">
        <f t="shared" si="1"/>
        <v>0.6600790513833992</v>
      </c>
      <c r="J18" s="28">
        <v>253</v>
      </c>
      <c r="K18" s="36">
        <f>J18/J25</f>
        <v>0.010258697591436218</v>
      </c>
      <c r="L18" s="154">
        <f t="shared" si="2"/>
        <v>0.834983498349835</v>
      </c>
      <c r="M18" s="128">
        <v>303</v>
      </c>
      <c r="N18" s="36">
        <f>M18/M25</f>
        <v>0.014204012750796925</v>
      </c>
      <c r="O18" s="34">
        <f t="shared" si="3"/>
        <v>1.3231441048034935</v>
      </c>
      <c r="P18" s="128">
        <v>229</v>
      </c>
      <c r="Q18" s="36">
        <f>P18/P24</f>
        <v>0.1556764106050306</v>
      </c>
      <c r="R18" s="34">
        <f>P18/S18</f>
        <v>0.8091872791519434</v>
      </c>
      <c r="S18" s="28">
        <v>283</v>
      </c>
      <c r="T18" s="36">
        <f>S18/S24</f>
        <v>0.15810055865921788</v>
      </c>
      <c r="U18" s="34">
        <f>S18/V18</f>
        <v>1.407960199004975</v>
      </c>
      <c r="V18" s="128">
        <v>201</v>
      </c>
      <c r="W18" s="36">
        <f>V18/V24</f>
        <v>0.14650145772594753</v>
      </c>
      <c r="X18" s="34">
        <f>V18/Y18</f>
        <v>0.9305555555555556</v>
      </c>
      <c r="Y18" s="128">
        <v>216</v>
      </c>
    </row>
    <row r="19" spans="1:25" ht="15.75" customHeight="1">
      <c r="A19" s="42">
        <v>13</v>
      </c>
      <c r="B19" s="23" t="s">
        <v>51</v>
      </c>
      <c r="C19" s="39" t="s">
        <v>52</v>
      </c>
      <c r="D19" s="28">
        <v>175</v>
      </c>
      <c r="E19" s="36">
        <f>D19/D25</f>
        <v>0.007762253271235307</v>
      </c>
      <c r="F19" s="34">
        <f t="shared" si="0"/>
        <v>0.9722222222222222</v>
      </c>
      <c r="G19" s="28">
        <v>180</v>
      </c>
      <c r="H19" s="36">
        <f>G19/G25</f>
        <v>0.009747644319289504</v>
      </c>
      <c r="I19" s="34">
        <f t="shared" si="1"/>
        <v>0.627177700348432</v>
      </c>
      <c r="J19" s="28">
        <v>287</v>
      </c>
      <c r="K19" s="36">
        <f>J19/J25</f>
        <v>0.011637336793447408</v>
      </c>
      <c r="L19" s="154">
        <f t="shared" si="2"/>
        <v>2.371900826446281</v>
      </c>
      <c r="M19" s="128">
        <v>121</v>
      </c>
      <c r="N19" s="36">
        <f>M19/M25</f>
        <v>0.005672229514344647</v>
      </c>
      <c r="O19" s="34">
        <f t="shared" si="3"/>
        <v>1.043103448275862</v>
      </c>
      <c r="P19" s="128">
        <v>116</v>
      </c>
      <c r="Q19" s="36" t="e">
        <f>P19/P26</f>
        <v>#DIV/0!</v>
      </c>
      <c r="R19" s="34">
        <f>P19/S19</f>
        <v>0.3333333333333333</v>
      </c>
      <c r="S19" s="28">
        <v>348</v>
      </c>
      <c r="T19" s="36" t="e">
        <f>S19/S26</f>
        <v>#DIV/0!</v>
      </c>
      <c r="U19" s="34">
        <f>S19/V19</f>
        <v>0.9086161879895561</v>
      </c>
      <c r="V19" s="128">
        <v>383</v>
      </c>
      <c r="W19" s="36" t="e">
        <f>V19/V26</f>
        <v>#DIV/0!</v>
      </c>
      <c r="X19" s="34">
        <f>V19/Y19</f>
        <v>1.1198830409356726</v>
      </c>
      <c r="Y19" s="128">
        <v>342</v>
      </c>
    </row>
    <row r="20" spans="1:25" ht="15.75" customHeight="1">
      <c r="A20" s="42">
        <v>14</v>
      </c>
      <c r="B20" s="23" t="s">
        <v>61</v>
      </c>
      <c r="C20" s="39" t="s">
        <v>62</v>
      </c>
      <c r="D20" s="28">
        <v>110</v>
      </c>
      <c r="E20" s="36">
        <f>D20/D25</f>
        <v>0.004879130627633622</v>
      </c>
      <c r="F20" s="34">
        <f t="shared" si="0"/>
        <v>1.2222222222222223</v>
      </c>
      <c r="G20" s="28">
        <v>90</v>
      </c>
      <c r="H20" s="36">
        <f>G20/G25</f>
        <v>0.004873822159644752</v>
      </c>
      <c r="I20" s="34">
        <f t="shared" si="1"/>
        <v>0.9278350515463918</v>
      </c>
      <c r="J20" s="28">
        <v>97</v>
      </c>
      <c r="K20" s="36">
        <f>J20/J25</f>
        <v>0.003933176546914281</v>
      </c>
      <c r="L20" s="154">
        <f t="shared" si="2"/>
        <v>0.8818181818181818</v>
      </c>
      <c r="M20" s="128">
        <v>110</v>
      </c>
      <c r="N20" s="36">
        <f>M20/M25</f>
        <v>0.005156572285767861</v>
      </c>
      <c r="O20" s="34">
        <f t="shared" si="3"/>
        <v>0.8527131782945736</v>
      </c>
      <c r="P20" s="128">
        <v>129</v>
      </c>
      <c r="Q20" s="36">
        <f>P20/P23</f>
        <v>0.6262135922330098</v>
      </c>
      <c r="R20" s="34">
        <f>P20/S20</f>
        <v>0.9923076923076923</v>
      </c>
      <c r="S20" s="28">
        <v>130</v>
      </c>
      <c r="T20" s="36" t="e">
        <f>S20/S22</f>
        <v>#DIV/0!</v>
      </c>
      <c r="U20" s="34">
        <f>S20/V20</f>
        <v>0.896551724137931</v>
      </c>
      <c r="V20" s="128">
        <v>145</v>
      </c>
      <c r="W20" s="36" t="e">
        <f>V20/V22</f>
        <v>#DIV/0!</v>
      </c>
      <c r="X20" s="34">
        <f>V20/Y20</f>
        <v>1.0283687943262412</v>
      </c>
      <c r="Y20" s="128">
        <v>141</v>
      </c>
    </row>
    <row r="21" spans="1:25" ht="15.75" customHeight="1">
      <c r="A21" s="42">
        <v>15</v>
      </c>
      <c r="B21" s="26" t="s">
        <v>88</v>
      </c>
      <c r="C21" s="40" t="s">
        <v>85</v>
      </c>
      <c r="D21" s="29">
        <v>100</v>
      </c>
      <c r="E21" s="37">
        <f>D21/D25</f>
        <v>0.004435573297848747</v>
      </c>
      <c r="F21" s="34">
        <f t="shared" si="0"/>
        <v>1.1494252873563218</v>
      </c>
      <c r="G21" s="29">
        <v>87</v>
      </c>
      <c r="H21" s="37">
        <f>G21/G25</f>
        <v>0.004711361420989928</v>
      </c>
      <c r="I21" s="34">
        <f t="shared" si="1"/>
        <v>0.7631578947368421</v>
      </c>
      <c r="J21" s="29">
        <v>114</v>
      </c>
      <c r="K21" s="37">
        <f>J21/J25</f>
        <v>0.004622496147919877</v>
      </c>
      <c r="L21" s="154">
        <f t="shared" si="2"/>
        <v>0.9827586206896551</v>
      </c>
      <c r="M21" s="129">
        <v>116</v>
      </c>
      <c r="N21" s="37">
        <f>M21/M25</f>
        <v>0.005437839864991562</v>
      </c>
      <c r="O21" s="34">
        <f t="shared" si="3"/>
        <v>0.7388535031847133</v>
      </c>
      <c r="P21" s="129">
        <v>157</v>
      </c>
      <c r="Q21" s="37">
        <f>P21/P23</f>
        <v>0.7621359223300971</v>
      </c>
      <c r="R21" s="34">
        <f>P21/S21</f>
        <v>1.3418803418803418</v>
      </c>
      <c r="S21" s="29">
        <v>117</v>
      </c>
      <c r="T21" s="37">
        <f>S21/S24</f>
        <v>0.06536312849162011</v>
      </c>
      <c r="U21" s="34">
        <f>S21/V21</f>
        <v>1.3448275862068966</v>
      </c>
      <c r="V21" s="129">
        <v>87</v>
      </c>
      <c r="W21" s="37">
        <f>V21/V24</f>
        <v>0.06341107871720117</v>
      </c>
      <c r="X21" s="34">
        <f>V21/Y21</f>
        <v>1</v>
      </c>
      <c r="Y21" s="129">
        <v>87</v>
      </c>
    </row>
    <row r="22" spans="1:25" ht="15.75" customHeight="1">
      <c r="A22" s="42">
        <v>16</v>
      </c>
      <c r="B22" s="143" t="s">
        <v>96</v>
      </c>
      <c r="C22" s="39" t="s">
        <v>94</v>
      </c>
      <c r="D22" s="28">
        <v>90</v>
      </c>
      <c r="E22" s="36">
        <f>D22/D25</f>
        <v>0.003992015968063872</v>
      </c>
      <c r="F22" s="34">
        <f t="shared" si="0"/>
        <v>0.7563025210084033</v>
      </c>
      <c r="G22" s="28">
        <v>119</v>
      </c>
      <c r="H22" s="36">
        <f>G22/G25</f>
        <v>0.006444275966641395</v>
      </c>
      <c r="I22" s="34">
        <f t="shared" si="1"/>
        <v>0.6197916666666666</v>
      </c>
      <c r="J22" s="28">
        <v>192</v>
      </c>
      <c r="K22" s="36">
        <f>J22/J25</f>
        <v>0.007785256670180845</v>
      </c>
      <c r="L22" s="154">
        <f t="shared" si="2"/>
        <v>1.536</v>
      </c>
      <c r="M22" s="128">
        <v>125</v>
      </c>
      <c r="N22" s="36">
        <f>M22/M25</f>
        <v>0.005859741233827114</v>
      </c>
      <c r="O22" s="34" t="e">
        <f t="shared" si="3"/>
        <v>#DIV/0!</v>
      </c>
      <c r="P22" s="128"/>
      <c r="Q22" s="36" t="e">
        <f>P22/P27</f>
        <v>#DIV/0!</v>
      </c>
      <c r="R22" s="138" t="s">
        <v>89</v>
      </c>
      <c r="S22" s="28"/>
      <c r="T22" s="36" t="e">
        <f>S22/S27</f>
        <v>#DIV/0!</v>
      </c>
      <c r="U22" s="138" t="s">
        <v>89</v>
      </c>
      <c r="V22" s="128"/>
      <c r="W22" s="36" t="e">
        <f>V22/V27</f>
        <v>#DIV/0!</v>
      </c>
      <c r="X22" s="138" t="s">
        <v>89</v>
      </c>
      <c r="Y22" s="128"/>
    </row>
    <row r="23" spans="1:25" ht="15.75" customHeight="1">
      <c r="A23" s="42">
        <v>17</v>
      </c>
      <c r="B23" s="26" t="s">
        <v>87</v>
      </c>
      <c r="C23" s="40" t="s">
        <v>78</v>
      </c>
      <c r="D23" s="29">
        <v>66</v>
      </c>
      <c r="E23" s="37">
        <f>D23/D25</f>
        <v>0.002927478376580173</v>
      </c>
      <c r="F23" s="34">
        <f t="shared" si="0"/>
        <v>0.5892857142857143</v>
      </c>
      <c r="G23" s="29">
        <v>112</v>
      </c>
      <c r="H23" s="37">
        <f>G23/G25</f>
        <v>0.006065200909780136</v>
      </c>
      <c r="I23" s="34">
        <f t="shared" si="1"/>
        <v>0.7133757961783439</v>
      </c>
      <c r="J23" s="29">
        <v>157</v>
      </c>
      <c r="K23" s="37">
        <f>J23/J25</f>
        <v>0.0063660692563457955</v>
      </c>
      <c r="L23" s="154">
        <f t="shared" si="2"/>
        <v>0.7929292929292929</v>
      </c>
      <c r="M23" s="129">
        <v>198</v>
      </c>
      <c r="N23" s="37">
        <f>M23/M25</f>
        <v>0.00928183011438215</v>
      </c>
      <c r="O23" s="34">
        <f t="shared" si="3"/>
        <v>0.9611650485436893</v>
      </c>
      <c r="P23" s="129">
        <v>206</v>
      </c>
      <c r="Q23" s="37" t="e">
        <f>P23/P27</f>
        <v>#DIV/0!</v>
      </c>
      <c r="R23" s="34">
        <f>P23/S23</f>
        <v>2.168421052631579</v>
      </c>
      <c r="S23" s="29">
        <v>95</v>
      </c>
      <c r="T23" s="37" t="e">
        <f>S23/S27</f>
        <v>#DIV/0!</v>
      </c>
      <c r="U23" s="34">
        <f>S23/V23</f>
        <v>0.9405940594059405</v>
      </c>
      <c r="V23" s="129">
        <v>101</v>
      </c>
      <c r="W23" s="37" t="e">
        <f>V23/V27</f>
        <v>#DIV/0!</v>
      </c>
      <c r="X23" s="34">
        <f>V23/Y23</f>
        <v>1.2625</v>
      </c>
      <c r="Y23" s="129">
        <v>80</v>
      </c>
    </row>
    <row r="24" spans="1:25" ht="15.75" customHeight="1">
      <c r="A24" s="33"/>
      <c r="B24" s="23" t="s">
        <v>63</v>
      </c>
      <c r="C24" s="39" t="s">
        <v>64</v>
      </c>
      <c r="D24" s="28">
        <v>1140</v>
      </c>
      <c r="E24" s="36">
        <f>D24/D25</f>
        <v>0.05056553559547571</v>
      </c>
      <c r="F24" s="34">
        <f t="shared" si="0"/>
        <v>1.0052910052910053</v>
      </c>
      <c r="G24" s="28">
        <v>1134</v>
      </c>
      <c r="H24" s="36">
        <f>G24/G25</f>
        <v>0.06141015921152388</v>
      </c>
      <c r="I24" s="34">
        <f t="shared" si="1"/>
        <v>0.8985736925515055</v>
      </c>
      <c r="J24" s="28">
        <v>1262</v>
      </c>
      <c r="K24" s="36">
        <f>J24/J25</f>
        <v>0.051171843321709515</v>
      </c>
      <c r="L24" s="154">
        <f t="shared" si="2"/>
        <v>0.9960536700868192</v>
      </c>
      <c r="M24" s="128">
        <v>1267</v>
      </c>
      <c r="N24" s="36">
        <f>M24/M25</f>
        <v>0.05939433714607163</v>
      </c>
      <c r="O24" s="34">
        <f t="shared" si="3"/>
        <v>0.8613188307273963</v>
      </c>
      <c r="P24" s="128">
        <v>1471</v>
      </c>
      <c r="Q24" s="36">
        <f>P24/P25</f>
        <v>0.0807443188055769</v>
      </c>
      <c r="R24" s="34">
        <f>P24/S24</f>
        <v>0.8217877094972067</v>
      </c>
      <c r="S24" s="28">
        <v>1790</v>
      </c>
      <c r="T24" s="36">
        <f>S24/S25</f>
        <v>0.09227755438705021</v>
      </c>
      <c r="U24" s="34">
        <f>S24/V24</f>
        <v>1.30466472303207</v>
      </c>
      <c r="V24" s="128">
        <v>1372</v>
      </c>
      <c r="W24" s="36">
        <f>V24/V25</f>
        <v>0.08098217447762956</v>
      </c>
      <c r="X24" s="34">
        <f>V24/Y24</f>
        <v>1.24613987284287</v>
      </c>
      <c r="Y24" s="128">
        <v>1101</v>
      </c>
    </row>
    <row r="25" spans="1:25" ht="15.75" customHeight="1" thickBot="1">
      <c r="A25" s="25"/>
      <c r="B25" s="27" t="s">
        <v>65</v>
      </c>
      <c r="C25" s="41" t="s">
        <v>66</v>
      </c>
      <c r="D25" s="124">
        <f>SUM(D7:D24)</f>
        <v>22545</v>
      </c>
      <c r="E25" s="125">
        <f>D25/D25</f>
        <v>1</v>
      </c>
      <c r="F25" s="126">
        <f t="shared" si="0"/>
        <v>1.2208924509910104</v>
      </c>
      <c r="G25" s="124">
        <f>SUM(G7:G24)</f>
        <v>18466</v>
      </c>
      <c r="H25" s="125">
        <f>G25/G25</f>
        <v>1</v>
      </c>
      <c r="I25" s="126">
        <f t="shared" si="1"/>
        <v>0.7487632795393723</v>
      </c>
      <c r="J25" s="124">
        <f>SUM(J7:J24)</f>
        <v>24662</v>
      </c>
      <c r="K25" s="125">
        <f>J25/J25</f>
        <v>1</v>
      </c>
      <c r="L25" s="155">
        <f t="shared" si="2"/>
        <v>1.1561035064691543</v>
      </c>
      <c r="M25" s="130">
        <f>SUM(M7:M24)</f>
        <v>21332</v>
      </c>
      <c r="N25" s="125">
        <f>M25/M25</f>
        <v>1</v>
      </c>
      <c r="O25" s="126">
        <f t="shared" si="3"/>
        <v>1.1709298495992975</v>
      </c>
      <c r="P25" s="130">
        <f>SUM(P7:P24)</f>
        <v>18218</v>
      </c>
      <c r="Q25" s="125">
        <f>P25/P25</f>
        <v>1</v>
      </c>
      <c r="R25" s="126">
        <f>P25/S25</f>
        <v>0.9391689864934529</v>
      </c>
      <c r="S25" s="124">
        <f>SUM(S7:S24)</f>
        <v>19398</v>
      </c>
      <c r="T25" s="125">
        <f>S25/S25</f>
        <v>1</v>
      </c>
      <c r="U25" s="126">
        <f>S25/V25</f>
        <v>1.1449651753039782</v>
      </c>
      <c r="V25" s="130">
        <f>SUM(V7:V24)</f>
        <v>16942</v>
      </c>
      <c r="W25" s="125">
        <f>V25/V25</f>
        <v>1</v>
      </c>
      <c r="X25" s="126">
        <f>V25/Y25</f>
        <v>1.1740004157716029</v>
      </c>
      <c r="Y25" s="130">
        <f>SUM(Y7:Y24)</f>
        <v>14431</v>
      </c>
    </row>
    <row r="26" spans="1:17" ht="22.5" customHeight="1">
      <c r="A26" s="70" t="s">
        <v>67</v>
      </c>
      <c r="B26" s="70"/>
      <c r="C26" s="70"/>
      <c r="D26" s="231" t="s">
        <v>120</v>
      </c>
      <c r="E26" s="231"/>
      <c r="F26" s="231"/>
      <c r="G26" s="231"/>
      <c r="H26" s="231"/>
      <c r="I26" s="231"/>
      <c r="J26" s="231"/>
      <c r="K26" s="231"/>
      <c r="L26" s="68"/>
      <c r="M26" s="68"/>
      <c r="N26" s="68"/>
      <c r="O26" s="69"/>
      <c r="P26" s="69"/>
      <c r="Q26" s="68"/>
    </row>
    <row r="27" ht="15.75" customHeight="1"/>
    <row r="28" ht="15.75" customHeight="1">
      <c r="D28" s="158" t="s">
        <v>121</v>
      </c>
    </row>
  </sheetData>
  <mergeCells count="1">
    <mergeCell ref="D26:K26"/>
  </mergeCells>
  <printOptions horizontalCentered="1" verticalCentered="1"/>
  <pageMargins left="0.63" right="0.48" top="0.63" bottom="0.8267716535433072" header="0.5118110236220472" footer="0.5118110236220472"/>
  <pageSetup horizontalDpi="300" verticalDpi="300" orientation="landscape" paperSize="9" scale="105" r:id="rId1"/>
  <headerFooter alignWithMargins="0">
    <oddFooter>&amp;L&amp;"Arial,標準"TAMI&amp;"新細明體,標準"  &amp;"全真粗明體,標準"台灣區機器工業同業公會&amp;R&amp;D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zoomScale="65" zoomScaleNormal="65" workbookViewId="0" topLeftCell="A10">
      <selection activeCell="A3" sqref="A3"/>
    </sheetView>
  </sheetViews>
  <sheetFormatPr defaultColWidth="9.00390625" defaultRowHeight="16.5"/>
  <cols>
    <col min="1" max="1" width="6.75390625" style="0" customWidth="1"/>
    <col min="2" max="2" width="15.375" style="0" customWidth="1"/>
    <col min="3" max="3" width="11.375" style="0" customWidth="1"/>
    <col min="4" max="4" width="13.125" style="0" customWidth="1"/>
    <col min="5" max="5" width="9.75390625" style="0" customWidth="1"/>
    <col min="6" max="6" width="9.375" style="0" customWidth="1"/>
    <col min="7" max="7" width="13.125" style="0" customWidth="1"/>
    <col min="8" max="8" width="9.75390625" style="0" customWidth="1"/>
    <col min="9" max="9" width="9.375" style="0" customWidth="1"/>
    <col min="10" max="10" width="13.875" style="0" customWidth="1"/>
    <col min="11" max="11" width="9.75390625" style="0" customWidth="1"/>
    <col min="12" max="12" width="9.25390625" style="0" customWidth="1"/>
    <col min="13" max="13" width="13.625" style="0" hidden="1" customWidth="1"/>
    <col min="14" max="14" width="9.375" style="0" hidden="1" customWidth="1"/>
    <col min="15" max="15" width="8.75390625" style="0" hidden="1" customWidth="1"/>
    <col min="16" max="16" width="14.875" style="0" hidden="1" customWidth="1"/>
    <col min="17" max="17" width="8.50390625" style="0" hidden="1" customWidth="1"/>
    <col min="18" max="18" width="9.625" style="0" hidden="1" customWidth="1"/>
    <col min="19" max="19" width="12.75390625" style="0" hidden="1" customWidth="1"/>
    <col min="20" max="20" width="8.50390625" style="0" hidden="1" customWidth="1"/>
    <col min="21" max="21" width="8.625" style="0" hidden="1" customWidth="1"/>
    <col min="22" max="25" width="0" style="0" hidden="1" customWidth="1"/>
  </cols>
  <sheetData>
    <row r="1" spans="1:21" ht="21.75">
      <c r="A1" s="153" t="s">
        <v>122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24">
      <c r="A2" s="131" t="s">
        <v>211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6.5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4" ht="24.75" customHeight="1" thickBot="1">
      <c r="A4" s="102">
        <v>2002</v>
      </c>
      <c r="B4" s="132" t="s">
        <v>30</v>
      </c>
      <c r="C4" s="104"/>
      <c r="D4" s="144" t="s">
        <v>123</v>
      </c>
      <c r="E4" s="106"/>
      <c r="F4" s="107"/>
      <c r="G4" s="144" t="s">
        <v>110</v>
      </c>
      <c r="H4" s="106"/>
      <c r="I4" s="107"/>
      <c r="J4" s="144" t="s">
        <v>103</v>
      </c>
      <c r="K4" s="106"/>
      <c r="L4" s="107"/>
      <c r="M4" s="106" t="s">
        <v>92</v>
      </c>
      <c r="N4" s="106"/>
      <c r="O4" s="107"/>
      <c r="P4" s="106" t="s">
        <v>82</v>
      </c>
      <c r="Q4" s="106"/>
      <c r="R4" s="107"/>
      <c r="S4" s="106" t="s">
        <v>31</v>
      </c>
      <c r="T4" s="106"/>
      <c r="U4" s="107"/>
      <c r="V4" s="106" t="s">
        <v>32</v>
      </c>
      <c r="W4" s="106"/>
      <c r="X4" s="107"/>
    </row>
    <row r="5" spans="1:24" ht="24.75" customHeight="1">
      <c r="A5" s="108"/>
      <c r="B5" s="109"/>
      <c r="C5" s="110"/>
      <c r="D5" s="133" t="s">
        <v>34</v>
      </c>
      <c r="E5" s="133" t="s">
        <v>34</v>
      </c>
      <c r="F5" s="159" t="s">
        <v>124</v>
      </c>
      <c r="G5" s="133" t="s">
        <v>34</v>
      </c>
      <c r="H5" s="133" t="s">
        <v>34</v>
      </c>
      <c r="I5" s="133" t="s">
        <v>108</v>
      </c>
      <c r="J5" s="133" t="s">
        <v>34</v>
      </c>
      <c r="K5" s="133" t="s">
        <v>34</v>
      </c>
      <c r="L5" s="120" t="s">
        <v>102</v>
      </c>
      <c r="M5" s="146" t="s">
        <v>34</v>
      </c>
      <c r="N5" s="133" t="s">
        <v>34</v>
      </c>
      <c r="O5" s="120" t="s">
        <v>93</v>
      </c>
      <c r="P5" s="146" t="s">
        <v>34</v>
      </c>
      <c r="Q5" s="133" t="s">
        <v>34</v>
      </c>
      <c r="R5" s="150" t="s">
        <v>83</v>
      </c>
      <c r="S5" s="146" t="s">
        <v>34</v>
      </c>
      <c r="T5" s="133" t="s">
        <v>34</v>
      </c>
      <c r="U5" s="120" t="s">
        <v>35</v>
      </c>
      <c r="V5" s="136" t="s">
        <v>34</v>
      </c>
      <c r="W5" s="111" t="s">
        <v>34</v>
      </c>
      <c r="X5" s="112" t="s">
        <v>36</v>
      </c>
    </row>
    <row r="6" spans="1:24" ht="24.75" customHeight="1" thickBot="1">
      <c r="A6" s="115" t="s">
        <v>37</v>
      </c>
      <c r="B6" s="116" t="s">
        <v>38</v>
      </c>
      <c r="C6" s="117"/>
      <c r="D6" s="134" t="s">
        <v>39</v>
      </c>
      <c r="E6" s="134" t="s">
        <v>40</v>
      </c>
      <c r="F6" s="134" t="s">
        <v>40</v>
      </c>
      <c r="G6" s="134" t="s">
        <v>39</v>
      </c>
      <c r="H6" s="134" t="s">
        <v>40</v>
      </c>
      <c r="I6" s="134" t="s">
        <v>40</v>
      </c>
      <c r="J6" s="134" t="s">
        <v>39</v>
      </c>
      <c r="K6" s="134" t="s">
        <v>40</v>
      </c>
      <c r="L6" s="140" t="s">
        <v>40</v>
      </c>
      <c r="M6" s="147" t="s">
        <v>39</v>
      </c>
      <c r="N6" s="134" t="s">
        <v>40</v>
      </c>
      <c r="O6" s="140" t="s">
        <v>40</v>
      </c>
      <c r="P6" s="147" t="s">
        <v>39</v>
      </c>
      <c r="Q6" s="134" t="s">
        <v>40</v>
      </c>
      <c r="R6" s="140" t="s">
        <v>40</v>
      </c>
      <c r="S6" s="147" t="s">
        <v>39</v>
      </c>
      <c r="T6" s="134" t="s">
        <v>40</v>
      </c>
      <c r="U6" s="140" t="s">
        <v>40</v>
      </c>
      <c r="V6" s="137" t="s">
        <v>39</v>
      </c>
      <c r="W6" s="118" t="s">
        <v>40</v>
      </c>
      <c r="X6" s="119" t="s">
        <v>40</v>
      </c>
    </row>
    <row r="7" spans="1:24" ht="24.75" customHeight="1">
      <c r="A7" s="42">
        <v>1</v>
      </c>
      <c r="B7" s="23" t="s">
        <v>49</v>
      </c>
      <c r="C7" s="58" t="s">
        <v>50</v>
      </c>
      <c r="D7" s="60">
        <v>1947</v>
      </c>
      <c r="E7" s="35">
        <f>D7/D19</f>
        <v>0.6444885799404171</v>
      </c>
      <c r="F7" s="62">
        <f>D7/G7</f>
        <v>1.1452941176470588</v>
      </c>
      <c r="G7" s="60">
        <v>1700</v>
      </c>
      <c r="H7" s="35">
        <f>G7/G19</f>
        <v>0.5302557704304429</v>
      </c>
      <c r="I7" s="62">
        <f>G7/J7</f>
        <v>0.49955921245959445</v>
      </c>
      <c r="J7" s="60">
        <v>3403</v>
      </c>
      <c r="K7" s="35">
        <f>J7/J19</f>
        <v>0.5628514720476347</v>
      </c>
      <c r="L7" s="141">
        <f>J7/M7</f>
        <v>1.3918200408997956</v>
      </c>
      <c r="M7" s="148">
        <v>2445</v>
      </c>
      <c r="N7" s="35">
        <f>M7/M19</f>
        <v>0.47922383379067035</v>
      </c>
      <c r="O7" s="62">
        <f aca="true" t="shared" si="0" ref="O7:O12">M7/P7</f>
        <v>1.0004091653027822</v>
      </c>
      <c r="P7" s="148">
        <v>2444</v>
      </c>
      <c r="Q7" s="35">
        <f>P7/P19</f>
        <v>0.3861589508611155</v>
      </c>
      <c r="R7" s="141">
        <f aca="true" t="shared" si="1" ref="R7:R15">P7/S7</f>
        <v>1.3502762430939226</v>
      </c>
      <c r="S7" s="148">
        <v>1810</v>
      </c>
      <c r="T7" s="35">
        <f>S7/S19</f>
        <v>0.4174354243542435</v>
      </c>
      <c r="U7" s="62">
        <f aca="true" t="shared" si="2" ref="U7:U15">S7/V7</f>
        <v>1.4456869009584665</v>
      </c>
      <c r="V7" s="127">
        <v>1252</v>
      </c>
      <c r="W7" s="35">
        <f>V7/V19</f>
        <v>0.32886787496716574</v>
      </c>
      <c r="X7" s="62" t="e">
        <f aca="true" t="shared" si="3" ref="X7:X15">V7/Y7</f>
        <v>#DIV/0!</v>
      </c>
    </row>
    <row r="8" spans="1:24" ht="24.75" customHeight="1">
      <c r="A8" s="33">
        <v>2</v>
      </c>
      <c r="B8" s="23" t="s">
        <v>53</v>
      </c>
      <c r="C8" s="58" t="s">
        <v>54</v>
      </c>
      <c r="D8" s="60">
        <v>469</v>
      </c>
      <c r="E8" s="36">
        <f>D8/D19</f>
        <v>0.1552466070837471</v>
      </c>
      <c r="F8" s="62">
        <f>D8/G8</f>
        <v>0.8481012658227848</v>
      </c>
      <c r="G8" s="60">
        <v>553</v>
      </c>
      <c r="H8" s="36">
        <f>G8/G19</f>
        <v>0.17248908296943233</v>
      </c>
      <c r="I8" s="62">
        <f>G8/J8</f>
        <v>0.5469831849653808</v>
      </c>
      <c r="J8" s="60">
        <v>1011</v>
      </c>
      <c r="K8" s="36">
        <f>J8/J19</f>
        <v>0.1672179953688389</v>
      </c>
      <c r="L8" s="141">
        <f>J8/M8</f>
        <v>0.6943681318681318</v>
      </c>
      <c r="M8" s="148">
        <v>1456</v>
      </c>
      <c r="N8" s="36">
        <f>M8/M19</f>
        <v>0.2853782830262642</v>
      </c>
      <c r="O8" s="62">
        <f t="shared" si="0"/>
        <v>0.8440579710144928</v>
      </c>
      <c r="P8" s="148">
        <v>1725</v>
      </c>
      <c r="Q8" s="36">
        <f>P8/P19</f>
        <v>0.2725549059883078</v>
      </c>
      <c r="R8" s="141">
        <f t="shared" si="1"/>
        <v>1.464346349745331</v>
      </c>
      <c r="S8" s="148">
        <v>1178</v>
      </c>
      <c r="T8" s="36">
        <f>S8/S19</f>
        <v>0.2716789667896679</v>
      </c>
      <c r="U8" s="62">
        <f t="shared" si="2"/>
        <v>1.2020408163265306</v>
      </c>
      <c r="V8" s="128">
        <v>980</v>
      </c>
      <c r="W8" s="36">
        <f>V8/V19</f>
        <v>0.2574205411084844</v>
      </c>
      <c r="X8" s="62" t="e">
        <f t="shared" si="3"/>
        <v>#DIV/0!</v>
      </c>
    </row>
    <row r="9" spans="1:24" ht="24.75" customHeight="1">
      <c r="A9" s="42">
        <v>3</v>
      </c>
      <c r="B9" s="23" t="s">
        <v>70</v>
      </c>
      <c r="C9" s="58" t="s">
        <v>71</v>
      </c>
      <c r="D9" s="60">
        <v>194</v>
      </c>
      <c r="E9" s="36">
        <f>D9/D19</f>
        <v>0.06421714664018537</v>
      </c>
      <c r="F9" s="62">
        <f>D9/G9</f>
        <v>1.564516129032258</v>
      </c>
      <c r="G9" s="60">
        <v>124</v>
      </c>
      <c r="H9" s="36">
        <f>G9/G19</f>
        <v>0.03867747972551466</v>
      </c>
      <c r="I9" s="62">
        <f>G9/J9</f>
        <v>0.5688073394495413</v>
      </c>
      <c r="J9" s="60">
        <v>218</v>
      </c>
      <c r="K9" s="36">
        <f>J9/J19</f>
        <v>0.036056897122064176</v>
      </c>
      <c r="L9" s="141">
        <f>J9/M9</f>
        <v>3.253731343283582</v>
      </c>
      <c r="M9" s="148">
        <v>67</v>
      </c>
      <c r="N9" s="36">
        <f>M9/M19</f>
        <v>0.013132105056840454</v>
      </c>
      <c r="O9" s="62">
        <f t="shared" si="0"/>
        <v>0.6320754716981132</v>
      </c>
      <c r="P9" s="148">
        <v>106</v>
      </c>
      <c r="Q9" s="36">
        <f>P9/P17</f>
        <v>1.325</v>
      </c>
      <c r="R9" s="141">
        <f t="shared" si="1"/>
        <v>2.717948717948718</v>
      </c>
      <c r="S9" s="148">
        <v>39</v>
      </c>
      <c r="T9" s="36">
        <f>S9/S17</f>
        <v>2.6</v>
      </c>
      <c r="U9" s="62">
        <f t="shared" si="2"/>
        <v>0.6724137931034483</v>
      </c>
      <c r="V9" s="128">
        <v>58</v>
      </c>
      <c r="W9" s="36">
        <f>V9/V17</f>
        <v>14.5</v>
      </c>
      <c r="X9" s="62" t="e">
        <f t="shared" si="3"/>
        <v>#DIV/0!</v>
      </c>
    </row>
    <row r="10" spans="1:24" ht="24.75" customHeight="1">
      <c r="A10" s="33">
        <v>4</v>
      </c>
      <c r="B10" s="23" t="s">
        <v>41</v>
      </c>
      <c r="C10" s="58" t="s">
        <v>42</v>
      </c>
      <c r="D10" s="60">
        <v>162</v>
      </c>
      <c r="E10" s="36">
        <f>D10/D19</f>
        <v>0.05362462760675273</v>
      </c>
      <c r="F10" s="62">
        <f>D10/G10</f>
        <v>0.5785714285714286</v>
      </c>
      <c r="G10" s="60">
        <v>280</v>
      </c>
      <c r="H10" s="36">
        <f>G10/G19</f>
        <v>0.08733624454148471</v>
      </c>
      <c r="I10" s="62">
        <f>G10/J10</f>
        <v>0.6965174129353234</v>
      </c>
      <c r="J10" s="60">
        <v>402</v>
      </c>
      <c r="K10" s="36">
        <f>J10/J19</f>
        <v>0.06649024148197155</v>
      </c>
      <c r="L10" s="141">
        <f>J10/M10</f>
        <v>0.9594272076372315</v>
      </c>
      <c r="M10" s="148">
        <v>419</v>
      </c>
      <c r="N10" s="36">
        <f>M10/M19</f>
        <v>0.08212465699725598</v>
      </c>
      <c r="O10" s="62">
        <f t="shared" si="0"/>
        <v>0.4707865168539326</v>
      </c>
      <c r="P10" s="148">
        <v>890</v>
      </c>
      <c r="Q10" s="36">
        <f>P10/P19</f>
        <v>0.1406225312055617</v>
      </c>
      <c r="R10" s="141">
        <f t="shared" si="1"/>
        <v>1.5586690017513134</v>
      </c>
      <c r="S10" s="148">
        <v>571</v>
      </c>
      <c r="T10" s="36">
        <f>S10/S19</f>
        <v>0.13168819188191883</v>
      </c>
      <c r="U10" s="62">
        <f t="shared" si="2"/>
        <v>0.797486033519553</v>
      </c>
      <c r="V10" s="128">
        <v>716</v>
      </c>
      <c r="W10" s="36">
        <f>V10/V19</f>
        <v>0.18807459942211716</v>
      </c>
      <c r="X10" s="62" t="e">
        <f t="shared" si="3"/>
        <v>#DIV/0!</v>
      </c>
    </row>
    <row r="11" spans="1:24" ht="24.75" customHeight="1">
      <c r="A11" s="42">
        <v>5</v>
      </c>
      <c r="B11" s="24" t="s">
        <v>68</v>
      </c>
      <c r="C11" s="58" t="s">
        <v>69</v>
      </c>
      <c r="D11" s="60">
        <v>111</v>
      </c>
      <c r="E11" s="36">
        <f>D11/D19</f>
        <v>0.036742800397219465</v>
      </c>
      <c r="F11" s="62">
        <f>D11/G11</f>
        <v>0.2733990147783251</v>
      </c>
      <c r="G11" s="60">
        <v>406</v>
      </c>
      <c r="H11" s="36">
        <f>G11/G19</f>
        <v>0.12663755458515283</v>
      </c>
      <c r="I11" s="62">
        <f>G11/J11</f>
        <v>0.4827586206896552</v>
      </c>
      <c r="J11" s="60">
        <v>841</v>
      </c>
      <c r="K11" s="36">
        <f>J11/J19</f>
        <v>0.1391002315580549</v>
      </c>
      <c r="L11" s="141">
        <f>J11/M11</f>
        <v>1.4206081081081081</v>
      </c>
      <c r="M11" s="148">
        <v>592</v>
      </c>
      <c r="N11" s="36">
        <f>M11/M19</f>
        <v>0.11603292826342611</v>
      </c>
      <c r="O11" s="62">
        <f t="shared" si="0"/>
        <v>0.7914438502673797</v>
      </c>
      <c r="P11" s="148">
        <v>748</v>
      </c>
      <c r="Q11" s="36" t="e">
        <f>P11/P21</f>
        <v>#DIV/0!</v>
      </c>
      <c r="R11" s="141">
        <f t="shared" si="1"/>
        <v>1.2986111111111112</v>
      </c>
      <c r="S11" s="148">
        <v>576</v>
      </c>
      <c r="T11" s="36" t="e">
        <f>S11/S21</f>
        <v>#DIV/0!</v>
      </c>
      <c r="U11" s="62">
        <f t="shared" si="2"/>
        <v>0.93354943273906</v>
      </c>
      <c r="V11" s="128">
        <v>617</v>
      </c>
      <c r="W11" s="36" t="e">
        <f>V11/V21</f>
        <v>#DIV/0!</v>
      </c>
      <c r="X11" s="62" t="e">
        <f t="shared" si="3"/>
        <v>#DIV/0!</v>
      </c>
    </row>
    <row r="12" spans="1:24" ht="24.75" customHeight="1">
      <c r="A12" s="33">
        <v>6</v>
      </c>
      <c r="B12" s="23" t="s">
        <v>129</v>
      </c>
      <c r="C12" s="58" t="s">
        <v>125</v>
      </c>
      <c r="D12" s="60">
        <v>29</v>
      </c>
      <c r="E12" s="36">
        <f>D12/D19</f>
        <v>0.009599470374048328</v>
      </c>
      <c r="F12" s="62">
        <f aca="true" t="shared" si="4" ref="F12:F19">D12/G12</f>
        <v>3.625</v>
      </c>
      <c r="G12" s="60">
        <v>8</v>
      </c>
      <c r="H12" s="36">
        <f>G12/G19</f>
        <v>0.002495321272613849</v>
      </c>
      <c r="I12" s="62" t="s">
        <v>121</v>
      </c>
      <c r="J12" s="60" t="s">
        <v>121</v>
      </c>
      <c r="K12" s="36" t="s">
        <v>121</v>
      </c>
      <c r="L12" s="141" t="s">
        <v>121</v>
      </c>
      <c r="M12" s="148">
        <v>30</v>
      </c>
      <c r="N12" s="36">
        <f>M12/M19</f>
        <v>0.005880047040376323</v>
      </c>
      <c r="O12" s="62">
        <f t="shared" si="0"/>
        <v>0.5660377358490566</v>
      </c>
      <c r="P12" s="148">
        <v>53</v>
      </c>
      <c r="Q12" s="36">
        <f>P12/P15</f>
        <v>0.6973684210526315</v>
      </c>
      <c r="R12" s="141">
        <f>P12/S12</f>
        <v>2.5238095238095237</v>
      </c>
      <c r="S12" s="148">
        <v>21</v>
      </c>
      <c r="T12" s="36">
        <f>S12/S16</f>
        <v>1.05</v>
      </c>
      <c r="U12" s="62">
        <f>S12/V12</f>
        <v>1.75</v>
      </c>
      <c r="V12" s="128">
        <v>12</v>
      </c>
      <c r="W12" s="36">
        <f>V12/V16</f>
        <v>12</v>
      </c>
      <c r="X12" s="62" t="e">
        <f>V12/Y12</f>
        <v>#DIV/0!</v>
      </c>
    </row>
    <row r="13" spans="1:24" ht="24.75" customHeight="1">
      <c r="A13" s="42">
        <v>7</v>
      </c>
      <c r="B13" s="23" t="s">
        <v>111</v>
      </c>
      <c r="C13" s="58" t="s">
        <v>112</v>
      </c>
      <c r="D13" s="60">
        <v>21</v>
      </c>
      <c r="E13" s="36">
        <f>D13/D19</f>
        <v>0.006951340615690168</v>
      </c>
      <c r="F13" s="62">
        <f>D13/G13</f>
        <v>0.6176470588235294</v>
      </c>
      <c r="G13" s="60">
        <v>34</v>
      </c>
      <c r="H13" s="36">
        <f>G13/G19</f>
        <v>0.010605115408608859</v>
      </c>
      <c r="I13" s="62">
        <f>G13/J13</f>
        <v>1.0625</v>
      </c>
      <c r="J13" s="60">
        <v>32</v>
      </c>
      <c r="K13" s="36">
        <f>J13/J19</f>
        <v>0.005292755540853457</v>
      </c>
      <c r="L13" s="141">
        <f>J13/M13</f>
        <v>2.6666666666666665</v>
      </c>
      <c r="M13" s="148">
        <v>12</v>
      </c>
      <c r="N13" s="36">
        <f>M13/M19</f>
        <v>0.002352018816150529</v>
      </c>
      <c r="O13" s="62">
        <f>M13/P13</f>
        <v>0.15789473684210525</v>
      </c>
      <c r="P13" s="148">
        <v>76</v>
      </c>
      <c r="Q13" s="36" t="e">
        <f>P13/P20</f>
        <v>#VALUE!</v>
      </c>
      <c r="R13" s="141">
        <f>P13/S13</f>
        <v>4.470588235294118</v>
      </c>
      <c r="S13" s="148">
        <v>17</v>
      </c>
      <c r="T13" s="36">
        <f>S13/S19</f>
        <v>0.003920664206642066</v>
      </c>
      <c r="U13" s="62">
        <f>S13/V13</f>
        <v>1.0625</v>
      </c>
      <c r="V13" s="128">
        <v>16</v>
      </c>
      <c r="W13" s="36">
        <f>V13/V19</f>
        <v>0.0042027843446283165</v>
      </c>
      <c r="X13" s="62" t="e">
        <f>V13/Y13</f>
        <v>#DIV/0!</v>
      </c>
    </row>
    <row r="14" spans="1:25" ht="24.75" customHeight="1">
      <c r="A14" s="33">
        <v>8</v>
      </c>
      <c r="B14" s="23" t="s">
        <v>51</v>
      </c>
      <c r="C14" s="39" t="s">
        <v>52</v>
      </c>
      <c r="D14" s="28">
        <v>18</v>
      </c>
      <c r="E14" s="36">
        <f>D14/D19</f>
        <v>0.005958291956305859</v>
      </c>
      <c r="F14" s="34">
        <f t="shared" si="4"/>
        <v>4.5</v>
      </c>
      <c r="G14" s="28">
        <v>4</v>
      </c>
      <c r="H14" s="36">
        <f>G14/G19</f>
        <v>0.0012476606363069245</v>
      </c>
      <c r="I14" s="34">
        <f aca="true" t="shared" si="5" ref="I14:I19">G14/J14</f>
        <v>0.19047619047619047</v>
      </c>
      <c r="J14" s="28">
        <v>21</v>
      </c>
      <c r="K14" s="36">
        <f>J14/J19</f>
        <v>0.003473370823685081</v>
      </c>
      <c r="L14" s="154">
        <f aca="true" t="shared" si="6" ref="L14:L19">J14/M14</f>
        <v>1.9090909090909092</v>
      </c>
      <c r="M14" s="128">
        <v>11</v>
      </c>
      <c r="N14" s="36">
        <f>M14/M19</f>
        <v>0.002156017248137985</v>
      </c>
      <c r="O14" s="34">
        <f aca="true" t="shared" si="7" ref="O14:O19">M14/P14</f>
        <v>0.6470588235294118</v>
      </c>
      <c r="P14" s="128">
        <v>17</v>
      </c>
      <c r="Q14" s="36">
        <f>P14/P18</f>
        <v>0.1619047619047619</v>
      </c>
      <c r="R14" s="139" t="s">
        <v>89</v>
      </c>
      <c r="S14" s="128" t="s">
        <v>89</v>
      </c>
      <c r="T14" s="36" t="s">
        <v>89</v>
      </c>
      <c r="U14" s="138" t="s">
        <v>89</v>
      </c>
      <c r="V14" s="128" t="s">
        <v>89</v>
      </c>
      <c r="W14" s="36" t="s">
        <v>89</v>
      </c>
      <c r="X14" s="138" t="s">
        <v>89</v>
      </c>
      <c r="Y14" s="145" t="s">
        <v>89</v>
      </c>
    </row>
    <row r="15" spans="1:24" ht="24.75" customHeight="1">
      <c r="A15" s="42">
        <v>9</v>
      </c>
      <c r="B15" s="23" t="s">
        <v>74</v>
      </c>
      <c r="C15" s="58" t="s">
        <v>58</v>
      </c>
      <c r="D15" s="60">
        <v>8</v>
      </c>
      <c r="E15" s="36">
        <f>D15/D19</f>
        <v>0.0026481297583581596</v>
      </c>
      <c r="F15" s="62">
        <f t="shared" si="4"/>
        <v>0.27586206896551724</v>
      </c>
      <c r="G15" s="60">
        <v>29</v>
      </c>
      <c r="H15" s="36">
        <f>G15/G19</f>
        <v>0.009045539613225203</v>
      </c>
      <c r="I15" s="62">
        <f t="shared" si="5"/>
        <v>0.90625</v>
      </c>
      <c r="J15" s="60">
        <v>32</v>
      </c>
      <c r="K15" s="36">
        <f>J15/J19</f>
        <v>0.005292755540853457</v>
      </c>
      <c r="L15" s="141">
        <f t="shared" si="6"/>
        <v>2.6666666666666665</v>
      </c>
      <c r="M15" s="148">
        <v>12</v>
      </c>
      <c r="N15" s="36">
        <f>M15/M19</f>
        <v>0.002352018816150529</v>
      </c>
      <c r="O15" s="62">
        <f t="shared" si="7"/>
        <v>0.15789473684210525</v>
      </c>
      <c r="P15" s="148">
        <v>76</v>
      </c>
      <c r="Q15" s="36" t="e">
        <f>P15/P21</f>
        <v>#DIV/0!</v>
      </c>
      <c r="R15" s="141">
        <f t="shared" si="1"/>
        <v>4.470588235294118</v>
      </c>
      <c r="S15" s="148">
        <v>17</v>
      </c>
      <c r="T15" s="36" t="e">
        <f>S15/S21</f>
        <v>#DIV/0!</v>
      </c>
      <c r="U15" s="62">
        <f t="shared" si="2"/>
        <v>1.0625</v>
      </c>
      <c r="V15" s="128">
        <v>16</v>
      </c>
      <c r="W15" s="36" t="e">
        <f>V15/V21</f>
        <v>#DIV/0!</v>
      </c>
      <c r="X15" s="62" t="e">
        <f t="shared" si="3"/>
        <v>#DIV/0!</v>
      </c>
    </row>
    <row r="16" spans="1:24" ht="24.75" customHeight="1">
      <c r="A16" s="33">
        <v>10</v>
      </c>
      <c r="B16" s="23" t="s">
        <v>72</v>
      </c>
      <c r="C16" s="58" t="s">
        <v>73</v>
      </c>
      <c r="D16" s="60">
        <v>8</v>
      </c>
      <c r="E16" s="36">
        <f>D16/D19</f>
        <v>0.0026481297583581596</v>
      </c>
      <c r="F16" s="62">
        <f t="shared" si="4"/>
        <v>0.36363636363636365</v>
      </c>
      <c r="G16" s="60">
        <v>22</v>
      </c>
      <c r="H16" s="36">
        <f>G16/G19</f>
        <v>0.006862133499688085</v>
      </c>
      <c r="I16" s="62">
        <f t="shared" si="5"/>
        <v>7.333333333333333</v>
      </c>
      <c r="J16" s="60">
        <v>3</v>
      </c>
      <c r="K16" s="36">
        <f>J16/J19</f>
        <v>0.0004961958319550116</v>
      </c>
      <c r="L16" s="141">
        <f t="shared" si="6"/>
        <v>0.3333333333333333</v>
      </c>
      <c r="M16" s="148">
        <v>9</v>
      </c>
      <c r="N16" s="36">
        <f>M16/M19</f>
        <v>0.0017640141121128968</v>
      </c>
      <c r="O16" s="62">
        <f t="shared" si="7"/>
        <v>1</v>
      </c>
      <c r="P16" s="148">
        <v>9</v>
      </c>
      <c r="Q16" s="36" t="e">
        <f>P16/P21</f>
        <v>#DIV/0!</v>
      </c>
      <c r="R16" s="141">
        <f>P16/S16</f>
        <v>0.45</v>
      </c>
      <c r="S16" s="148">
        <v>20</v>
      </c>
      <c r="T16" s="36">
        <f>S16/S18</f>
        <v>0.2777777777777778</v>
      </c>
      <c r="U16" s="62">
        <f>S16/V16</f>
        <v>20</v>
      </c>
      <c r="V16" s="128">
        <v>1</v>
      </c>
      <c r="W16" s="36">
        <f>V16/V18</f>
        <v>0.007407407407407408</v>
      </c>
      <c r="X16" s="62" t="e">
        <f>V16/Y16</f>
        <v>#DIV/0!</v>
      </c>
    </row>
    <row r="17" spans="1:24" ht="24.75" customHeight="1">
      <c r="A17" s="42">
        <v>11</v>
      </c>
      <c r="B17" s="23" t="s">
        <v>75</v>
      </c>
      <c r="C17" s="58" t="s">
        <v>76</v>
      </c>
      <c r="D17" s="60">
        <v>2</v>
      </c>
      <c r="E17" s="36">
        <f>D17/D19</f>
        <v>0.0006620324395895399</v>
      </c>
      <c r="F17" s="62">
        <f t="shared" si="4"/>
        <v>2</v>
      </c>
      <c r="G17" s="60">
        <v>1</v>
      </c>
      <c r="H17" s="36">
        <f>G17/G19</f>
        <v>0.00031191515907673113</v>
      </c>
      <c r="I17" s="62">
        <f t="shared" si="5"/>
        <v>0.25</v>
      </c>
      <c r="J17" s="60">
        <v>4</v>
      </c>
      <c r="K17" s="36">
        <f>J17/J19</f>
        <v>0.0006615944426066821</v>
      </c>
      <c r="L17" s="141">
        <f t="shared" si="6"/>
        <v>0.2857142857142857</v>
      </c>
      <c r="M17" s="148">
        <v>14</v>
      </c>
      <c r="N17" s="36">
        <f>M17/M19</f>
        <v>0.0027440219521756176</v>
      </c>
      <c r="O17" s="62">
        <f t="shared" si="7"/>
        <v>0.175</v>
      </c>
      <c r="P17" s="148">
        <v>80</v>
      </c>
      <c r="Q17" s="36">
        <f>P17/P19</f>
        <v>0.012640227524095434</v>
      </c>
      <c r="R17" s="141">
        <f>P17/S17</f>
        <v>5.333333333333333</v>
      </c>
      <c r="S17" s="148">
        <v>15</v>
      </c>
      <c r="T17" s="36" t="e">
        <f>S17/S20</f>
        <v>#DIV/0!</v>
      </c>
      <c r="U17" s="62">
        <f>S17/V17</f>
        <v>3.75</v>
      </c>
      <c r="V17" s="128">
        <v>4</v>
      </c>
      <c r="W17" s="36" t="e">
        <f>V17/V20</f>
        <v>#DIV/0!</v>
      </c>
      <c r="X17" s="62" t="e">
        <f>V17/Y17</f>
        <v>#DIV/0!</v>
      </c>
    </row>
    <row r="18" spans="1:24" ht="24.75" customHeight="1">
      <c r="A18" s="33"/>
      <c r="B18" s="23" t="s">
        <v>63</v>
      </c>
      <c r="C18" s="58" t="s">
        <v>64</v>
      </c>
      <c r="D18" s="60">
        <v>52</v>
      </c>
      <c r="E18" s="36">
        <f>D18/D19</f>
        <v>0.017212843429328037</v>
      </c>
      <c r="F18" s="62">
        <f t="shared" si="4"/>
        <v>1.1555555555555554</v>
      </c>
      <c r="G18" s="60">
        <v>45</v>
      </c>
      <c r="H18" s="36">
        <f>G18/G19</f>
        <v>0.014036182158452901</v>
      </c>
      <c r="I18" s="62">
        <f t="shared" si="5"/>
        <v>0.569620253164557</v>
      </c>
      <c r="J18" s="60">
        <v>79</v>
      </c>
      <c r="K18" s="36">
        <f>J18/J19</f>
        <v>0.013066490241481972</v>
      </c>
      <c r="L18" s="141">
        <f t="shared" si="6"/>
        <v>2.257142857142857</v>
      </c>
      <c r="M18" s="148">
        <v>35</v>
      </c>
      <c r="N18" s="36">
        <f>M18/M19</f>
        <v>0.006860054880439044</v>
      </c>
      <c r="O18" s="62">
        <f t="shared" si="7"/>
        <v>0.3333333333333333</v>
      </c>
      <c r="P18" s="148">
        <v>105</v>
      </c>
      <c r="Q18" s="36">
        <f>P18/P19</f>
        <v>0.01659029862537526</v>
      </c>
      <c r="R18" s="141">
        <f>P18/S18</f>
        <v>1.4583333333333333</v>
      </c>
      <c r="S18" s="148">
        <v>72</v>
      </c>
      <c r="T18" s="36">
        <f>S18/S19</f>
        <v>0.016605166051660517</v>
      </c>
      <c r="U18" s="62">
        <f>S18/V18</f>
        <v>0.5333333333333333</v>
      </c>
      <c r="V18" s="128">
        <v>135</v>
      </c>
      <c r="W18" s="36">
        <f>V18/V19</f>
        <v>0.03546099290780142</v>
      </c>
      <c r="X18" s="62" t="e">
        <f>V18/Y18</f>
        <v>#DIV/0!</v>
      </c>
    </row>
    <row r="19" spans="1:24" ht="24.75" customHeight="1" thickBot="1">
      <c r="A19" s="45"/>
      <c r="B19" s="27" t="s">
        <v>65</v>
      </c>
      <c r="C19" s="59" t="s">
        <v>66</v>
      </c>
      <c r="D19" s="61">
        <f>SUM(D7:D18)</f>
        <v>3021</v>
      </c>
      <c r="E19" s="38">
        <f>D19/D19</f>
        <v>1</v>
      </c>
      <c r="F19" s="63">
        <f t="shared" si="4"/>
        <v>0.9422956955708047</v>
      </c>
      <c r="G19" s="61">
        <f>SUM(G7:G18)</f>
        <v>3206</v>
      </c>
      <c r="H19" s="38">
        <f>G19/G19</f>
        <v>1</v>
      </c>
      <c r="I19" s="63">
        <f t="shared" si="5"/>
        <v>0.5302679457492557</v>
      </c>
      <c r="J19" s="61">
        <f>SUM(J7:J18)</f>
        <v>6046</v>
      </c>
      <c r="K19" s="38">
        <f>J19/J19</f>
        <v>1</v>
      </c>
      <c r="L19" s="142">
        <f t="shared" si="6"/>
        <v>1.1850254802038416</v>
      </c>
      <c r="M19" s="149">
        <f>SUM(M7:M18)</f>
        <v>5102</v>
      </c>
      <c r="N19" s="38">
        <f>M19/M19</f>
        <v>1</v>
      </c>
      <c r="O19" s="63">
        <f t="shared" si="7"/>
        <v>0.8061305103491863</v>
      </c>
      <c r="P19" s="149">
        <f>SUM(P7:P18)</f>
        <v>6329</v>
      </c>
      <c r="Q19" s="38">
        <f>P19/P19</f>
        <v>1</v>
      </c>
      <c r="R19" s="142">
        <f>P19/S19</f>
        <v>1.459640221402214</v>
      </c>
      <c r="S19" s="149">
        <f>SUM(S7:S18)</f>
        <v>4336</v>
      </c>
      <c r="T19" s="38">
        <f>S19/S19</f>
        <v>1</v>
      </c>
      <c r="U19" s="63">
        <f>S19/V19</f>
        <v>1.1389545573942736</v>
      </c>
      <c r="V19" s="130">
        <f>SUM(V7:V18)</f>
        <v>3807</v>
      </c>
      <c r="W19" s="38">
        <f>V19/V19</f>
        <v>1</v>
      </c>
      <c r="X19" s="63" t="e">
        <f>V19/Y19</f>
        <v>#DIV/0!</v>
      </c>
    </row>
    <row r="20" spans="1:21" ht="24.75" customHeight="1">
      <c r="A20" s="64" t="s">
        <v>77</v>
      </c>
      <c r="B20" s="65"/>
      <c r="C20" s="65"/>
      <c r="D20" s="232" t="s">
        <v>130</v>
      </c>
      <c r="E20" s="232"/>
      <c r="F20" s="232" t="s">
        <v>127</v>
      </c>
      <c r="G20" s="232"/>
      <c r="I20" s="160" t="s">
        <v>128</v>
      </c>
      <c r="L20" s="44"/>
      <c r="N20" s="44"/>
      <c r="O20" s="151"/>
      <c r="P20" s="151" t="s">
        <v>104</v>
      </c>
      <c r="Q20" s="44"/>
      <c r="R20" s="66"/>
      <c r="S20" s="67"/>
      <c r="T20" s="67"/>
      <c r="U20" s="67"/>
    </row>
    <row r="21" ht="18" customHeight="1">
      <c r="E21" s="161"/>
    </row>
    <row r="22" ht="15.75">
      <c r="D22" s="158" t="s">
        <v>126</v>
      </c>
    </row>
  </sheetData>
  <mergeCells count="2">
    <mergeCell ref="F20:G20"/>
    <mergeCell ref="D20:E20"/>
  </mergeCells>
  <printOptions horizontalCentered="1" verticalCentered="1"/>
  <pageMargins left="0.7480314960629921" right="0.42" top="0.55" bottom="0.75" header="0.5118110236220472" footer="0.5118110236220472"/>
  <pageSetup horizontalDpi="300" verticalDpi="300" orientation="landscape" paperSize="9" r:id="rId1"/>
  <headerFooter alignWithMargins="0">
    <oddFooter>&amp;L&amp;"Arial,標準"TAMI&amp;"新細明體,標準"  &amp;"全真粗明體,標準"台灣區機器工業同業公會&amp;R&amp;D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5" zoomScaleNormal="75" workbookViewId="0" topLeftCell="A22">
      <selection activeCell="H7" sqref="H7"/>
    </sheetView>
  </sheetViews>
  <sheetFormatPr defaultColWidth="9.00390625" defaultRowHeight="16.5"/>
  <cols>
    <col min="1" max="1" width="7.125" style="0" customWidth="1"/>
    <col min="2" max="2" width="8.375" style="0" customWidth="1"/>
    <col min="3" max="3" width="8.00390625" style="0" customWidth="1"/>
    <col min="4" max="4" width="7.50390625" style="0" customWidth="1"/>
    <col min="5" max="5" width="8.00390625" style="0" customWidth="1"/>
    <col min="6" max="6" width="7.875" style="0" customWidth="1"/>
    <col min="7" max="7" width="7.50390625" style="0" customWidth="1"/>
    <col min="8" max="8" width="9.00390625" style="0" customWidth="1"/>
    <col min="9" max="10" width="8.125" style="0" customWidth="1"/>
    <col min="14" max="14" width="0" style="0" hidden="1" customWidth="1"/>
    <col min="15" max="15" width="11.50390625" style="0" customWidth="1"/>
    <col min="16" max="16" width="11.875" style="0" customWidth="1"/>
  </cols>
  <sheetData>
    <row r="1" spans="1:16" ht="21.75">
      <c r="A1" s="162" t="s">
        <v>212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63"/>
      <c r="O1" s="163"/>
      <c r="P1" s="163"/>
    </row>
    <row r="2" spans="1:16" ht="16.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63"/>
      <c r="O2" s="163"/>
      <c r="P2" s="163"/>
    </row>
    <row r="3" spans="1:16" ht="15.75">
      <c r="A3" s="164" t="s">
        <v>131</v>
      </c>
      <c r="B3" s="240" t="s">
        <v>132</v>
      </c>
      <c r="C3" s="241"/>
      <c r="D3" s="242"/>
      <c r="E3" s="240" t="s">
        <v>78</v>
      </c>
      <c r="F3" s="241"/>
      <c r="G3" s="242"/>
      <c r="H3" s="241" t="s">
        <v>133</v>
      </c>
      <c r="I3" s="241"/>
      <c r="J3" s="241"/>
      <c r="K3" s="240" t="s">
        <v>134</v>
      </c>
      <c r="L3" s="241"/>
      <c r="M3" s="242"/>
      <c r="N3" s="166"/>
      <c r="O3" s="167" t="s">
        <v>196</v>
      </c>
      <c r="P3" s="168"/>
    </row>
    <row r="4" spans="1:16" ht="15.75">
      <c r="A4" s="169"/>
      <c r="B4" s="234" t="s">
        <v>207</v>
      </c>
      <c r="C4" s="233"/>
      <c r="D4" s="235"/>
      <c r="E4" s="234" t="s">
        <v>207</v>
      </c>
      <c r="F4" s="233"/>
      <c r="G4" s="235"/>
      <c r="H4" s="233" t="s">
        <v>135</v>
      </c>
      <c r="I4" s="233"/>
      <c r="J4" s="233"/>
      <c r="K4" s="234" t="s">
        <v>136</v>
      </c>
      <c r="L4" s="233"/>
      <c r="M4" s="235"/>
      <c r="N4" s="171"/>
      <c r="O4" s="172"/>
      <c r="P4" s="173"/>
    </row>
    <row r="5" spans="1:16" ht="16.5" thickBot="1">
      <c r="A5" s="169"/>
      <c r="B5" s="236" t="s">
        <v>195</v>
      </c>
      <c r="C5" s="237"/>
      <c r="D5" s="238"/>
      <c r="E5" s="236" t="s">
        <v>195</v>
      </c>
      <c r="F5" s="237"/>
      <c r="G5" s="238"/>
      <c r="H5" s="239" t="s">
        <v>137</v>
      </c>
      <c r="I5" s="239"/>
      <c r="J5" s="239"/>
      <c r="K5" s="172" t="s">
        <v>138</v>
      </c>
      <c r="L5" s="174"/>
      <c r="M5" s="173"/>
      <c r="N5" s="171"/>
      <c r="O5" s="172" t="s">
        <v>139</v>
      </c>
      <c r="P5" s="173"/>
    </row>
    <row r="6" spans="1:16" ht="15.75">
      <c r="A6" s="170" t="s">
        <v>140</v>
      </c>
      <c r="B6" s="164" t="s">
        <v>141</v>
      </c>
      <c r="C6" s="175" t="s">
        <v>142</v>
      </c>
      <c r="D6" s="176" t="s">
        <v>143</v>
      </c>
      <c r="E6" s="164" t="s">
        <v>141</v>
      </c>
      <c r="F6" s="175" t="s">
        <v>142</v>
      </c>
      <c r="G6" s="176" t="s">
        <v>143</v>
      </c>
      <c r="H6" s="165" t="s">
        <v>141</v>
      </c>
      <c r="I6" s="175" t="s">
        <v>142</v>
      </c>
      <c r="J6" s="175" t="s">
        <v>143</v>
      </c>
      <c r="K6" s="164" t="s">
        <v>141</v>
      </c>
      <c r="L6" s="175" t="s">
        <v>142</v>
      </c>
      <c r="M6" s="176" t="s">
        <v>143</v>
      </c>
      <c r="N6" s="171" t="s">
        <v>144</v>
      </c>
      <c r="O6" s="177" t="s">
        <v>145</v>
      </c>
      <c r="P6" s="178" t="s">
        <v>146</v>
      </c>
    </row>
    <row r="7" spans="1:16" ht="15.75">
      <c r="A7" s="204">
        <v>1995</v>
      </c>
      <c r="B7" s="189"/>
      <c r="C7" s="190"/>
      <c r="D7" s="191"/>
      <c r="E7" s="189"/>
      <c r="F7" s="190"/>
      <c r="G7" s="191"/>
      <c r="H7" s="192">
        <v>77402</v>
      </c>
      <c r="I7" s="190">
        <v>24623</v>
      </c>
      <c r="J7" s="190">
        <v>4999</v>
      </c>
      <c r="K7" s="189">
        <v>15658</v>
      </c>
      <c r="L7" s="190">
        <v>14688</v>
      </c>
      <c r="M7" s="191">
        <v>3649</v>
      </c>
      <c r="N7" s="193">
        <v>172133</v>
      </c>
      <c r="O7" s="202"/>
      <c r="P7" s="203">
        <v>2.11</v>
      </c>
    </row>
    <row r="8" spans="1:16" ht="15.75">
      <c r="A8" s="205"/>
      <c r="B8" s="179"/>
      <c r="C8" s="180"/>
      <c r="D8" s="181"/>
      <c r="E8" s="179"/>
      <c r="F8" s="180"/>
      <c r="G8" s="181"/>
      <c r="H8" s="182" t="s">
        <v>147</v>
      </c>
      <c r="I8" s="183" t="s">
        <v>148</v>
      </c>
      <c r="J8" s="183" t="s">
        <v>149</v>
      </c>
      <c r="K8" s="184" t="s">
        <v>150</v>
      </c>
      <c r="L8" s="183" t="s">
        <v>151</v>
      </c>
      <c r="M8" s="185" t="s">
        <v>152</v>
      </c>
      <c r="N8" s="186"/>
      <c r="O8" s="187"/>
      <c r="P8" s="188"/>
    </row>
    <row r="9" spans="1:16" ht="15.75">
      <c r="A9" s="204">
        <v>1996</v>
      </c>
      <c r="B9" s="189">
        <v>2146</v>
      </c>
      <c r="C9" s="190"/>
      <c r="D9" s="191"/>
      <c r="E9" s="189">
        <v>1752</v>
      </c>
      <c r="F9" s="190">
        <v>1417</v>
      </c>
      <c r="G9" s="191">
        <v>145</v>
      </c>
      <c r="H9" s="192">
        <v>80173</v>
      </c>
      <c r="I9" s="190">
        <v>25795</v>
      </c>
      <c r="J9" s="190">
        <v>6287</v>
      </c>
      <c r="K9" s="189">
        <v>17800</v>
      </c>
      <c r="L9" s="190">
        <v>16942</v>
      </c>
      <c r="M9" s="191">
        <v>3791</v>
      </c>
      <c r="N9" s="193"/>
      <c r="O9" s="206">
        <v>0.44</v>
      </c>
      <c r="P9" s="203">
        <v>2.61</v>
      </c>
    </row>
    <row r="10" spans="1:16" ht="15.75">
      <c r="A10" s="205"/>
      <c r="B10" s="179"/>
      <c r="C10" s="180"/>
      <c r="D10" s="181"/>
      <c r="E10" s="179"/>
      <c r="F10" s="180"/>
      <c r="G10" s="181"/>
      <c r="H10" s="182" t="s">
        <v>153</v>
      </c>
      <c r="I10" s="183" t="s">
        <v>154</v>
      </c>
      <c r="J10" s="183" t="s">
        <v>155</v>
      </c>
      <c r="K10" s="184" t="s">
        <v>156</v>
      </c>
      <c r="L10" s="183" t="s">
        <v>157</v>
      </c>
      <c r="M10" s="185" t="s">
        <v>158</v>
      </c>
      <c r="N10" s="186">
        <v>115983</v>
      </c>
      <c r="O10" s="207"/>
      <c r="P10" s="208"/>
    </row>
    <row r="11" spans="1:16" ht="15.75">
      <c r="A11" s="204">
        <v>1997</v>
      </c>
      <c r="B11" s="189"/>
      <c r="C11" s="190"/>
      <c r="D11" s="191"/>
      <c r="E11" s="189">
        <v>1696</v>
      </c>
      <c r="F11" s="190">
        <v>1380</v>
      </c>
      <c r="G11" s="191">
        <v>139</v>
      </c>
      <c r="H11" s="192">
        <v>82901</v>
      </c>
      <c r="I11" s="190">
        <v>29267</v>
      </c>
      <c r="J11" s="190">
        <v>7745</v>
      </c>
      <c r="K11" s="189">
        <v>20200</v>
      </c>
      <c r="L11" s="190">
        <v>19398</v>
      </c>
      <c r="M11" s="191">
        <v>4319</v>
      </c>
      <c r="N11" s="193"/>
      <c r="O11" s="206">
        <v>0.49</v>
      </c>
      <c r="P11" s="203">
        <v>2.79</v>
      </c>
    </row>
    <row r="12" spans="1:16" ht="15.75">
      <c r="A12" s="205" t="s">
        <v>159</v>
      </c>
      <c r="B12" s="179"/>
      <c r="C12" s="180"/>
      <c r="D12" s="181"/>
      <c r="E12" s="179"/>
      <c r="F12" s="180"/>
      <c r="G12" s="181"/>
      <c r="H12" s="182" t="s">
        <v>160</v>
      </c>
      <c r="I12" s="183" t="s">
        <v>161</v>
      </c>
      <c r="J12" s="183" t="s">
        <v>162</v>
      </c>
      <c r="K12" s="184" t="s">
        <v>163</v>
      </c>
      <c r="L12" s="183" t="s">
        <v>164</v>
      </c>
      <c r="M12" s="185" t="s">
        <v>165</v>
      </c>
      <c r="N12" s="186">
        <v>115983</v>
      </c>
      <c r="O12" s="207"/>
      <c r="P12" s="208"/>
    </row>
    <row r="13" spans="1:16" ht="15.75">
      <c r="A13" s="204">
        <v>1998</v>
      </c>
      <c r="B13" s="189">
        <v>3410</v>
      </c>
      <c r="C13" s="190">
        <v>2046</v>
      </c>
      <c r="D13" s="191"/>
      <c r="E13" s="189">
        <v>1803</v>
      </c>
      <c r="F13" s="190">
        <v>1463</v>
      </c>
      <c r="G13" s="191">
        <v>164</v>
      </c>
      <c r="H13" s="192">
        <v>43439</v>
      </c>
      <c r="I13" s="190"/>
      <c r="J13" s="190"/>
      <c r="K13" s="189">
        <v>18980</v>
      </c>
      <c r="L13" s="190">
        <v>18218</v>
      </c>
      <c r="M13" s="191">
        <v>6256</v>
      </c>
      <c r="N13" s="193"/>
      <c r="O13" s="206">
        <v>0.37</v>
      </c>
      <c r="P13" s="203"/>
    </row>
    <row r="14" spans="1:16" ht="15.75">
      <c r="A14" s="209"/>
      <c r="B14" s="194"/>
      <c r="C14" s="195"/>
      <c r="D14" s="196"/>
      <c r="E14" s="194"/>
      <c r="F14" s="195"/>
      <c r="G14" s="196"/>
      <c r="H14" s="197" t="s">
        <v>166</v>
      </c>
      <c r="I14" s="198"/>
      <c r="J14" s="198"/>
      <c r="K14" s="199" t="s">
        <v>167</v>
      </c>
      <c r="L14" s="198" t="s">
        <v>168</v>
      </c>
      <c r="M14" s="200" t="s">
        <v>169</v>
      </c>
      <c r="N14" s="201">
        <v>115983</v>
      </c>
      <c r="O14" s="210"/>
      <c r="P14" s="211"/>
    </row>
    <row r="15" spans="1:16" ht="15.75">
      <c r="A15" s="205">
        <v>1999</v>
      </c>
      <c r="B15" s="179">
        <v>2570</v>
      </c>
      <c r="C15" s="180">
        <v>1312</v>
      </c>
      <c r="D15" s="181"/>
      <c r="E15" s="179">
        <v>1624</v>
      </c>
      <c r="F15" s="180">
        <v>1515</v>
      </c>
      <c r="G15" s="181" t="s">
        <v>159</v>
      </c>
      <c r="H15" s="212"/>
      <c r="I15" s="180"/>
      <c r="J15" s="180"/>
      <c r="K15" s="179">
        <v>22000</v>
      </c>
      <c r="L15" s="180">
        <v>21332</v>
      </c>
      <c r="M15" s="181">
        <v>5090</v>
      </c>
      <c r="N15" s="186"/>
      <c r="O15" s="213">
        <v>0.43</v>
      </c>
      <c r="P15" s="214"/>
    </row>
    <row r="16" spans="1:16" ht="15.75">
      <c r="A16" s="209"/>
      <c r="B16" s="194"/>
      <c r="C16" s="195"/>
      <c r="D16" s="196"/>
      <c r="E16" s="194"/>
      <c r="F16" s="195"/>
      <c r="G16" s="196"/>
      <c r="H16" s="197"/>
      <c r="I16" s="198"/>
      <c r="J16" s="198"/>
      <c r="K16" s="199" t="s">
        <v>170</v>
      </c>
      <c r="L16" s="198" t="s">
        <v>171</v>
      </c>
      <c r="M16" s="200" t="s">
        <v>172</v>
      </c>
      <c r="N16" s="201">
        <v>115983</v>
      </c>
      <c r="O16" s="210"/>
      <c r="P16" s="211"/>
    </row>
    <row r="17" spans="1:16" ht="15.75">
      <c r="A17" s="205">
        <v>2000</v>
      </c>
      <c r="B17" s="179" t="s">
        <v>159</v>
      </c>
      <c r="C17" s="180" t="s">
        <v>159</v>
      </c>
      <c r="D17" s="181"/>
      <c r="E17" s="179">
        <v>1522</v>
      </c>
      <c r="F17" s="180" t="s">
        <v>159</v>
      </c>
      <c r="G17" s="181" t="s">
        <v>159</v>
      </c>
      <c r="H17" s="212"/>
      <c r="I17" s="180"/>
      <c r="J17" s="180"/>
      <c r="K17" s="179">
        <v>25400</v>
      </c>
      <c r="L17" s="180">
        <v>24662</v>
      </c>
      <c r="M17" s="181">
        <v>6014</v>
      </c>
      <c r="N17" s="186"/>
      <c r="O17" s="213" t="s">
        <v>159</v>
      </c>
      <c r="P17" s="214"/>
    </row>
    <row r="18" spans="1:16" ht="16.5" thickBot="1">
      <c r="A18" s="215"/>
      <c r="B18" s="216"/>
      <c r="C18" s="217"/>
      <c r="D18" s="218"/>
      <c r="E18" s="216"/>
      <c r="F18" s="217"/>
      <c r="G18" s="218"/>
      <c r="H18" s="219"/>
      <c r="I18" s="220"/>
      <c r="J18" s="220"/>
      <c r="K18" s="221" t="s">
        <v>173</v>
      </c>
      <c r="L18" s="220" t="s">
        <v>174</v>
      </c>
      <c r="M18" s="222" t="s">
        <v>175</v>
      </c>
      <c r="N18" s="223">
        <v>115983</v>
      </c>
      <c r="O18" s="224"/>
      <c r="P18" s="225"/>
    </row>
    <row r="19" spans="1:16" ht="15.75">
      <c r="A19" s="205">
        <v>2001</v>
      </c>
      <c r="B19" s="179">
        <v>3100</v>
      </c>
      <c r="C19" s="180">
        <v>1860</v>
      </c>
      <c r="D19" s="181"/>
      <c r="E19" s="179">
        <v>1910</v>
      </c>
      <c r="F19" s="180">
        <v>1520</v>
      </c>
      <c r="G19" s="181">
        <v>210</v>
      </c>
      <c r="H19" s="212"/>
      <c r="I19" s="180"/>
      <c r="J19" s="180"/>
      <c r="K19" s="179">
        <v>18800</v>
      </c>
      <c r="L19" s="180">
        <v>18466</v>
      </c>
      <c r="M19" s="181">
        <v>3199</v>
      </c>
      <c r="N19" s="186"/>
      <c r="O19" s="213">
        <v>0.4</v>
      </c>
      <c r="P19" s="214"/>
    </row>
    <row r="20" spans="1:16" ht="16.5" thickBot="1">
      <c r="A20" s="215"/>
      <c r="B20" s="216"/>
      <c r="C20" s="217"/>
      <c r="D20" s="218"/>
      <c r="E20" s="216"/>
      <c r="F20" s="217"/>
      <c r="G20" s="218"/>
      <c r="H20" s="219"/>
      <c r="I20" s="220"/>
      <c r="J20" s="220"/>
      <c r="K20" s="221" t="s">
        <v>200</v>
      </c>
      <c r="L20" s="220" t="s">
        <v>201</v>
      </c>
      <c r="M20" s="222" t="s">
        <v>202</v>
      </c>
      <c r="N20" s="223">
        <v>115983</v>
      </c>
      <c r="O20" s="224"/>
      <c r="P20" s="225"/>
    </row>
    <row r="21" spans="1:16" ht="15.75">
      <c r="A21" s="205">
        <v>2002</v>
      </c>
      <c r="B21" s="179" t="s">
        <v>159</v>
      </c>
      <c r="C21" s="180" t="s">
        <v>159</v>
      </c>
      <c r="D21" s="181"/>
      <c r="E21" s="179" t="s">
        <v>159</v>
      </c>
      <c r="F21" s="180" t="s">
        <v>159</v>
      </c>
      <c r="G21" s="181" t="s">
        <v>159</v>
      </c>
      <c r="H21" s="212"/>
      <c r="I21" s="180"/>
      <c r="J21" s="180"/>
      <c r="K21" s="179">
        <v>22940</v>
      </c>
      <c r="L21" s="180">
        <v>22545</v>
      </c>
      <c r="M21" s="181">
        <v>3021</v>
      </c>
      <c r="N21" s="186"/>
      <c r="O21" s="213" t="s">
        <v>159</v>
      </c>
      <c r="P21" s="214"/>
    </row>
    <row r="22" spans="1:16" ht="16.5" thickBot="1">
      <c r="A22" s="215"/>
      <c r="B22" s="216"/>
      <c r="C22" s="217"/>
      <c r="D22" s="218"/>
      <c r="E22" s="216"/>
      <c r="F22" s="217"/>
      <c r="G22" s="218"/>
      <c r="H22" s="219"/>
      <c r="I22" s="220"/>
      <c r="J22" s="220"/>
      <c r="K22" s="221" t="s">
        <v>199</v>
      </c>
      <c r="L22" s="220" t="s">
        <v>198</v>
      </c>
      <c r="M22" s="222" t="s">
        <v>197</v>
      </c>
      <c r="N22" s="223">
        <v>115983</v>
      </c>
      <c r="O22" s="224"/>
      <c r="P22" s="225"/>
    </row>
    <row r="23" spans="1:13" ht="19.5">
      <c r="A23" s="226" t="s">
        <v>176</v>
      </c>
      <c r="B23" s="227"/>
      <c r="C23" s="227"/>
      <c r="D23" s="227"/>
      <c r="E23" s="228"/>
      <c r="F23" s="44"/>
      <c r="G23" s="44"/>
      <c r="H23" s="229"/>
      <c r="I23" s="44"/>
      <c r="J23" s="44"/>
      <c r="K23" s="44"/>
      <c r="L23" s="44"/>
      <c r="M23" s="44"/>
    </row>
    <row r="24" spans="5:12" ht="15" customHeight="1">
      <c r="E24" s="230" t="s">
        <v>177</v>
      </c>
      <c r="F24" s="230"/>
      <c r="G24" s="230"/>
      <c r="H24" s="230" t="s">
        <v>178</v>
      </c>
      <c r="I24" s="230"/>
      <c r="J24" s="230"/>
      <c r="K24" s="230" t="s">
        <v>179</v>
      </c>
      <c r="L24" s="230"/>
    </row>
    <row r="25" spans="5:12" ht="15" customHeight="1">
      <c r="E25" s="230" t="s">
        <v>180</v>
      </c>
      <c r="F25" s="230"/>
      <c r="G25" s="230"/>
      <c r="H25" s="230" t="s">
        <v>181</v>
      </c>
      <c r="I25" s="230"/>
      <c r="J25" s="230"/>
      <c r="K25" s="230" t="s">
        <v>182</v>
      </c>
      <c r="L25" s="230"/>
    </row>
    <row r="26" spans="5:12" ht="15" customHeight="1">
      <c r="E26" s="230" t="s">
        <v>183</v>
      </c>
      <c r="F26" s="230"/>
      <c r="G26" s="230"/>
      <c r="H26" s="230" t="s">
        <v>184</v>
      </c>
      <c r="I26" s="230"/>
      <c r="J26" s="230"/>
      <c r="K26" s="230" t="s">
        <v>185</v>
      </c>
      <c r="L26" s="230"/>
    </row>
    <row r="27" spans="5:12" ht="15" customHeight="1">
      <c r="E27" s="230" t="s">
        <v>186</v>
      </c>
      <c r="F27" s="230"/>
      <c r="G27" s="230"/>
      <c r="H27" s="230" t="s">
        <v>187</v>
      </c>
      <c r="I27" s="230"/>
      <c r="J27" s="230"/>
      <c r="K27" s="230" t="s">
        <v>188</v>
      </c>
      <c r="L27" s="230"/>
    </row>
    <row r="28" spans="5:12" ht="15" customHeight="1">
      <c r="E28" s="230" t="s">
        <v>189</v>
      </c>
      <c r="F28" s="230"/>
      <c r="G28" s="230"/>
      <c r="H28" s="230" t="s">
        <v>190</v>
      </c>
      <c r="I28" s="230"/>
      <c r="J28" s="230"/>
      <c r="K28" s="230" t="s">
        <v>191</v>
      </c>
      <c r="L28" s="230"/>
    </row>
    <row r="29" spans="5:12" ht="15" customHeight="1">
      <c r="E29" s="230" t="s">
        <v>192</v>
      </c>
      <c r="F29" s="230"/>
      <c r="G29" s="230"/>
      <c r="H29" s="230" t="s">
        <v>193</v>
      </c>
      <c r="I29" s="230"/>
      <c r="J29" s="230"/>
      <c r="K29" s="230" t="s">
        <v>194</v>
      </c>
      <c r="L29" s="230"/>
    </row>
    <row r="30" spans="5:12" ht="15" customHeight="1">
      <c r="E30" s="230" t="s">
        <v>203</v>
      </c>
      <c r="F30" s="230"/>
      <c r="G30" s="230"/>
      <c r="H30" s="230" t="s">
        <v>204</v>
      </c>
      <c r="I30" s="230"/>
      <c r="J30" s="230"/>
      <c r="K30" s="230" t="s">
        <v>205</v>
      </c>
      <c r="L30" s="230"/>
    </row>
    <row r="31" spans="5:12" ht="15" customHeight="1">
      <c r="E31" s="230" t="s">
        <v>89</v>
      </c>
      <c r="F31" s="230"/>
      <c r="G31" s="230"/>
      <c r="H31" s="230" t="s">
        <v>89</v>
      </c>
      <c r="I31" s="230"/>
      <c r="J31" s="230"/>
      <c r="K31" s="230" t="s">
        <v>206</v>
      </c>
      <c r="L31" s="230"/>
    </row>
  </sheetData>
  <mergeCells count="11">
    <mergeCell ref="B3:D3"/>
    <mergeCell ref="E3:G3"/>
    <mergeCell ref="H3:J3"/>
    <mergeCell ref="K3:M3"/>
    <mergeCell ref="H4:J4"/>
    <mergeCell ref="K4:M4"/>
    <mergeCell ref="B5:D5"/>
    <mergeCell ref="E5:G5"/>
    <mergeCell ref="H5:J5"/>
    <mergeCell ref="B4:D4"/>
    <mergeCell ref="E4:G4"/>
  </mergeCells>
  <printOptions/>
  <pageMargins left="0.75" right="0.53" top="0.77" bottom="0.46" header="0.5" footer="0.32"/>
  <pageSetup horizontalDpi="600" verticalDpi="600" orientation="landscape" paperSize="9" r:id="rId1"/>
  <headerFooter alignWithMargins="0">
    <oddHeader xml:space="preserve">&amp;C&amp;"Times New Roman,標準" </oddHeader>
    <oddFooter>&amp;C&amp;"Times New Roman,標準" &amp;R&amp;"Times New Roman,標準"&amp;D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SilverShine</dc:creator>
  <cp:keywords/>
  <dc:description/>
  <cp:lastModifiedBy>lisa</cp:lastModifiedBy>
  <cp:lastPrinted>2003-08-01T08:21:07Z</cp:lastPrinted>
  <dcterms:created xsi:type="dcterms:W3CDTF">1997-06-14T02:27:55Z</dcterms:created>
  <dcterms:modified xsi:type="dcterms:W3CDTF">2003-08-01T09:09:03Z</dcterms:modified>
  <cp:category/>
  <cp:version/>
  <cp:contentType/>
  <cp:contentStatus/>
</cp:coreProperties>
</file>